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600" windowHeight="9525"/>
  </bookViews>
  <sheets>
    <sheet name="INDEX" sheetId="1" r:id="rId1"/>
    <sheet name="World Solar PV Production" sheetId="23" r:id="rId2"/>
    <sheet name="World Annual PV Prod (g)" sheetId="24" r:id="rId3"/>
    <sheet name="World Cumulative PV Prod (g)" sheetId="25" r:id="rId4"/>
    <sheet name="PV Prod by Country" sheetId="26" r:id="rId5"/>
    <sheet name="PV Prod by Country (g)" sheetId="27" r:id="rId6"/>
    <sheet name="US Solar PV Production" sheetId="28" r:id="rId7"/>
    <sheet name="US Annual PV Prod (g)" sheetId="29" r:id="rId8"/>
    <sheet name="US Cumulative PV Prod (g)" sheetId="30" r:id="rId9"/>
    <sheet name="World PV Installations" sheetId="10" r:id="rId10"/>
    <sheet name="World PV Installations (g)" sheetId="11" r:id="rId11"/>
    <sheet name="Annual PV Installed by Country" sheetId="20" r:id="rId12"/>
    <sheet name="Annual PV Installed (g)" sheetId="21" r:id="rId13"/>
    <sheet name="2012 Top Countries" sheetId="14" r:id="rId14"/>
    <sheet name="2012 Top Total (g)" sheetId="16" r:id="rId15"/>
    <sheet name="Top Countries PV PerCap" sheetId="17" r:id="rId16"/>
    <sheet name="US Grid-tied PV" sheetId="15" r:id="rId17"/>
  </sheets>
  <externalReferences>
    <externalReference r:id="rId18"/>
    <externalReference r:id="rId19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BMODEL_T" hidden="1">[1]DATA!#REF!</definedName>
    <definedName name="_10__123Graph_XS_THERMAL_PRICE" hidden="1">[1]DATA!#REF!</definedName>
    <definedName name="_12__123Graph_CCELL_EFFICIENCY" hidden="1">[1]DATA!#REF!</definedName>
    <definedName name="_14__123Graph_LBL_AMODEL_T" hidden="1">[1]DATA!#REF!</definedName>
    <definedName name="_16__123Graph_XCELL_EFFICIENCY" hidden="1">[1]DATA!#REF!</definedName>
    <definedName name="_18__123Graph_XMODEL_T" hidden="1">[1]DATA!#REF!</definedName>
    <definedName name="_2__123Graph_ACELL_EFFICIENCY" hidden="1">[1]DATA!#REF!</definedName>
    <definedName name="_2__123Graph_AMODEL_T" hidden="1">[1]DATA!#REF!</definedName>
    <definedName name="_20__123Graph_XS_THERMAL_PRICE" hidden="1">[1]DATA!#REF!</definedName>
    <definedName name="_3__123Graph_AS_THERMAL_PRICE" hidden="1">[1]DATA!#REF!</definedName>
    <definedName name="_4__123Graph_AMODEL_T" hidden="1">[1]DATA!#REF!</definedName>
    <definedName name="_4__123Graph_BCELL_EFFICIENCY" hidden="1">[1]DATA!#REF!</definedName>
    <definedName name="_5__123Graph_BMODEL_T" hidden="1">[1]DATA!#REF!</definedName>
    <definedName name="_6__123Graph_AS_THERMAL_PRICE" hidden="1">[1]DATA!#REF!</definedName>
    <definedName name="_6__123Graph_CCELL_EFFICIENCY" hidden="1">[1]DATA!#REF!</definedName>
    <definedName name="_7__123Graph_LBL_AMODEL_T" hidden="1">[1]DATA!#REF!</definedName>
    <definedName name="_8__123Graph_BCELL_EFFICIENCY" hidden="1">[1]DATA!#REF!</definedName>
    <definedName name="_8__123Graph_XCELL_EFFICIENCY" hidden="1">[1]DATA!#REF!</definedName>
    <definedName name="_9__123Graph_XMODEL_T" hidden="1">[1]DATA!#REF!</definedName>
    <definedName name="aa">'[2]Oil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11">'Annual PV Installed by Country'!$A$1:$K$22</definedName>
    <definedName name="_xlnm.Print_Area" localSheetId="0">INDEX!$A$1:$A$30</definedName>
    <definedName name="_xlnm.Print_Area" localSheetId="4">'PV Prod by Country'!$A$1:$J$27</definedName>
    <definedName name="_xlnm.Print_Area" localSheetId="9">'World PV Installations'!$A$1:$E$21</definedName>
    <definedName name="Print1">#REF!</definedName>
    <definedName name="S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I12" i="26" l="1"/>
  <c r="I13" i="26"/>
  <c r="I14" i="26"/>
  <c r="I15" i="26"/>
  <c r="I16" i="26"/>
  <c r="I17" i="26"/>
  <c r="I18" i="26"/>
  <c r="I19" i="26"/>
  <c r="I20" i="26"/>
  <c r="I21" i="26"/>
  <c r="I22" i="26"/>
  <c r="I23" i="26"/>
  <c r="I11" i="26"/>
  <c r="C7" i="28" l="1"/>
  <c r="C8" i="28" s="1"/>
  <c r="C9" i="28" s="1"/>
  <c r="C10" i="28" s="1"/>
  <c r="C11" i="28" s="1"/>
  <c r="C12" i="28" s="1"/>
  <c r="C13" i="28" s="1"/>
  <c r="C14" i="28" s="1"/>
  <c r="C15" i="28" s="1"/>
  <c r="C16" i="28" s="1"/>
  <c r="C17" i="28" s="1"/>
  <c r="C18" i="28" s="1"/>
  <c r="C19" i="28" s="1"/>
  <c r="C20" i="28" s="1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6" i="28"/>
  <c r="C7" i="23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J7" i="20" l="1"/>
  <c r="J8" i="20"/>
  <c r="J9" i="20"/>
  <c r="J10" i="20"/>
  <c r="J11" i="20"/>
  <c r="J12" i="20"/>
  <c r="J6" i="20"/>
  <c r="J18" i="20"/>
  <c r="J17" i="20"/>
  <c r="J16" i="20"/>
  <c r="J15" i="20"/>
  <c r="J14" i="20"/>
  <c r="J13" i="20"/>
</calcChain>
</file>

<file path=xl/sharedStrings.xml><?xml version="1.0" encoding="utf-8"?>
<sst xmlns="http://schemas.openxmlformats.org/spreadsheetml/2006/main" count="160" uniqueCount="69">
  <si>
    <t>Year</t>
  </si>
  <si>
    <t>Annual Production</t>
  </si>
  <si>
    <t>Cumulative Production</t>
  </si>
  <si>
    <t>Megawatts</t>
  </si>
  <si>
    <t>China</t>
  </si>
  <si>
    <t>Taiwan</t>
  </si>
  <si>
    <t>Japan</t>
  </si>
  <si>
    <t>Germany</t>
  </si>
  <si>
    <t>United States</t>
  </si>
  <si>
    <t>Others</t>
  </si>
  <si>
    <t>World</t>
  </si>
  <si>
    <t>n.a.</t>
  </si>
  <si>
    <t>Note: n.a. = data not available.</t>
  </si>
  <si>
    <t>Cumulative Installations</t>
  </si>
  <si>
    <t>Italy</t>
  </si>
  <si>
    <t>Czech Republic</t>
  </si>
  <si>
    <t>France</t>
  </si>
  <si>
    <t>Spain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</si>
  <si>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</si>
  <si>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</si>
  <si>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</si>
  <si>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</si>
  <si>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Newly-Installed Capacity</t>
  </si>
  <si>
    <t xml:space="preserve">China </t>
  </si>
  <si>
    <t>Belgium</t>
  </si>
  <si>
    <t>Australia</t>
  </si>
  <si>
    <t>World Total</t>
  </si>
  <si>
    <t>Note: Values include both grid-connected and off-grid PV systems.</t>
  </si>
  <si>
    <t>Annual Installations</t>
  </si>
  <si>
    <t>http://www.earth-policy.org</t>
  </si>
  <si>
    <t>Earth Policy Institute - Eco-Economy Indicator - Solar Power 2013</t>
  </si>
  <si>
    <t>http://www.earth-policy.org/indicators/C47</t>
  </si>
  <si>
    <t>Cumulative and Newly-Installed Solar Photovoltaics Capacity in Ten Leading Countries and the World, 2012</t>
  </si>
  <si>
    <t>India</t>
  </si>
  <si>
    <t>United Kingdom</t>
  </si>
  <si>
    <t>Greece</t>
  </si>
  <si>
    <t>Grid-Tied Solar Photovoltaics Installations in the United States, 2000-2012</t>
  </si>
  <si>
    <t>World Solar Photovoltaics Production, 1975-2012</t>
  </si>
  <si>
    <t>Annual Solar Photovoltaics Production by Country, 1995-2012</t>
  </si>
  <si>
    <t>Installed Solar Photovoltaics Capacity Per Person in Ten Leading Countries and the World, 2012</t>
  </si>
  <si>
    <t>Installed Capacity Per Person</t>
  </si>
  <si>
    <t>Watts</t>
  </si>
  <si>
    <t>World Average</t>
  </si>
  <si>
    <t>Slovenia</t>
  </si>
  <si>
    <t>Slovakia</t>
  </si>
  <si>
    <r>
      <t xml:space="preserve">Source: Country data compiled by Earth Policy Institute (EPI) from European Photovoltaic Industry Association (EPIA), </t>
    </r>
    <r>
      <rPr>
        <i/>
        <sz val="10"/>
        <rFont val="Arial"/>
        <family val="2"/>
      </rPr>
      <t>Global Market Outlook for Photovoltaics 2013-2017</t>
    </r>
    <r>
      <rPr>
        <sz val="10"/>
        <rFont val="Arial"/>
        <family val="2"/>
      </rPr>
      <t xml:space="preserve"> (Brussels: May 2013), pp. 15, 18; world average calculated by EPI with PV capacity from EPIA, op. cit. this note, p. 13, and with population data from U.N. Population Division, </t>
    </r>
    <r>
      <rPr>
        <i/>
        <sz val="10"/>
        <rFont val="Arial"/>
        <family val="2"/>
      </rPr>
      <t>World Population Prospects: The 2012 Revision Population Database</t>
    </r>
    <r>
      <rPr>
        <sz val="10"/>
        <rFont val="Arial"/>
        <family val="2"/>
      </rPr>
      <t>, at esa.un.org/unpd/wpp/index.htm, updated 13 June 2013.</t>
    </r>
  </si>
  <si>
    <t>Note: Totals do not include distributed, off-grid PV systems. Cumulative installations equal new additions minus retirements.</t>
  </si>
  <si>
    <t>World Solar Photovoltaics Installations, 2000-2012</t>
  </si>
  <si>
    <r>
      <t xml:space="preserve">Source: European Photovoltaic Industry Association, </t>
    </r>
    <r>
      <rPr>
        <i/>
        <sz val="10"/>
        <rFont val="Arial"/>
        <family val="2"/>
      </rPr>
      <t xml:space="preserve">Global Market Outlook for Photovoltaics 2013-2017 </t>
    </r>
    <r>
      <rPr>
        <sz val="10"/>
        <rFont val="Arial"/>
        <family val="2"/>
      </rPr>
      <t>(Brussels: May 2013), pp. 13-14.</t>
    </r>
  </si>
  <si>
    <t>Annual Installed Solar Photovoltaics Capacity in Selected Countries and the World, 2000-2012</t>
  </si>
  <si>
    <r>
      <t xml:space="preserve">Source: Compiled by Earth Policy Institute with 2000-2012 data for China and the world and 2011-2012 data for all other countries from European Photovoltaic Industry Association (EPIA), </t>
    </r>
    <r>
      <rPr>
        <i/>
        <sz val="10"/>
        <rFont val="Arial"/>
        <family val="2"/>
      </rPr>
      <t>Global Market Outlook for Photovoltaics 2013-2017</t>
    </r>
    <r>
      <rPr>
        <sz val="10"/>
        <rFont val="Arial"/>
        <family val="2"/>
      </rPr>
      <t xml:space="preserve"> (Brussels: May 2013), pp. 14-15, 18; with 2000-2006 data for countries excluding China from International Energy Agency Photovoltaic Power Systems Programme, </t>
    </r>
    <r>
      <rPr>
        <i/>
        <sz val="10"/>
        <rFont val="Arial"/>
        <family val="2"/>
      </rPr>
      <t>Trends in Photovoltaic Applications: Survey Report of Selected IEA Countries between 1992 and 2011</t>
    </r>
    <r>
      <rPr>
        <sz val="10"/>
        <rFont val="Arial"/>
        <family val="2"/>
      </rPr>
      <t xml:space="preserve"> (Brussels: August 2012), p. 6; and with 2007-2010 data for countries excluding China from EPIA, </t>
    </r>
    <r>
      <rPr>
        <i/>
        <sz val="10"/>
        <rFont val="Arial"/>
        <family val="2"/>
      </rPr>
      <t>Global Market Outlook for Photovoltaics Until 2016</t>
    </r>
    <r>
      <rPr>
        <sz val="10"/>
        <rFont val="Arial"/>
        <family val="2"/>
      </rPr>
      <t xml:space="preserve"> (Brussels: May 2012), pp. 27, 28, 30, 46, 50, 52, 55.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</si>
  <si>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2013-2017</t>
    </r>
    <r>
      <rPr>
        <sz val="10"/>
        <rFont val="Arial"/>
        <family val="2"/>
      </rPr>
      <t xml:space="preserve"> (Brussels: May 2013), pp. 13-15, 18.</t>
    </r>
  </si>
  <si>
    <t>Bulgaria</t>
  </si>
  <si>
    <r>
      <t xml:space="preserve">Source: Compiled by Earth Policy Institute from Solar Energy Industries Association (SEIA) and GTM Research, </t>
    </r>
    <r>
      <rPr>
        <i/>
        <sz val="10"/>
        <rFont val="Arial"/>
        <family val="2"/>
      </rPr>
      <t xml:space="preserve">U.S. Solar Market Insight: 2010 Year in Review, </t>
    </r>
    <r>
      <rPr>
        <sz val="10"/>
        <rFont val="Arial"/>
        <family val="2"/>
      </rPr>
      <t xml:space="preserve">Executive Summary (Washington, DC, and Boston, MA: 2011), pp. 3, 19; SEIA and GTM Research, </t>
    </r>
    <r>
      <rPr>
        <i/>
        <sz val="10"/>
        <rFont val="Arial"/>
        <family val="2"/>
      </rPr>
      <t>U.S. Solar Market Insight Report: 2011 Year-in-Review</t>
    </r>
    <r>
      <rPr>
        <sz val="10"/>
        <rFont val="Arial"/>
        <family val="2"/>
      </rPr>
      <t xml:space="preserve">, Executive Summary (Washington, DC, and Boston, MA: 2012), p. 3; GTM Research and SEIA,  </t>
    </r>
    <r>
      <rPr>
        <i/>
        <sz val="10"/>
        <rFont val="Arial"/>
        <family val="2"/>
      </rPr>
      <t>U.S. Solar Market Insight Report: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2012 Year in Review</t>
    </r>
    <r>
      <rPr>
        <sz val="10"/>
        <rFont val="Arial"/>
        <family val="2"/>
      </rPr>
      <t>, Executive Summary (Boston, MA, and Washington, DC: 2013), pp. 2, 3, 5.</t>
    </r>
  </si>
  <si>
    <t>Malaysia</t>
  </si>
  <si>
    <t>South Korea</t>
  </si>
  <si>
    <t>U.S. Solar Photovoltaics Production, 1976-2012</t>
  </si>
  <si>
    <t>GRAPH: World Annual Solar Photovoltaics Production, 
1985-2012</t>
  </si>
  <si>
    <t>GRAPH: World Cumulative Solar Photovoltaics Production, 1985-2012</t>
  </si>
  <si>
    <t>GRAPH: Annual Solar Photovoltaics Production in Selected Countries, 1995-2012</t>
  </si>
  <si>
    <t>GRAPH: U.S. Annual Solar Photovoltaics Production, 1985-2012</t>
  </si>
  <si>
    <t>GRAPH: U.S. Cumulative Solar Photovoltaics Production, 1976-2012</t>
  </si>
  <si>
    <t>GRAPH: World Cumulative Solar Photovoltaics Installations, 2000-2012</t>
  </si>
  <si>
    <t>GRAPH: Annual Installed Solar Photovoltaics Capacity in Selected Countries, 2000-2012</t>
  </si>
  <si>
    <t>GRAPH: Cumulative Installed Solar PV Capacity 
in Top Ten Countries, 2012</t>
  </si>
  <si>
    <t>World Solar Power Topped 100,000 Megawatts in 2012</t>
  </si>
  <si>
    <r>
      <t xml:space="preserve">Source: Compiled by Earth Policy Institute (EPI)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2007-2012 based on Shyam Mehta, GTM Research, e-mail to J. Matthew Roney, EPI, 30 July 2013.</t>
    </r>
  </si>
  <si>
    <r>
      <t xml:space="preserve">Source: Compiled by Earth Policy Institute (EPI)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2007-2012 based on Shyam Mehta, GTM Research, e-mail to J. Matthew Roney, EPI, 30 July 2013.</t>
    </r>
  </si>
  <si>
    <r>
      <t xml:space="preserve">Source: Compiled by Earth Policy Institute with 1976-1993 from Hillary Flynn, Content Manager at Prometheus Institute for Sustainable Development, Cambridge, MA, e-mail to Joseph Florence, Earth Policy Institute (EPI),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2007-2012 based on Shyam Mehta, GTM Research, e-mail to J. Matthew Roney, EPI, 30 July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</si>
</sst>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%"/>
    <numFmt numFmtId="168" formatCode="_-* #,##0.00_-;\-* #,##0.00_-;_-* &quot;-&quot;??_-;_-@_-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8.5"/>
      <color indexed="50"/>
      <name val="Arial"/>
      <family val="2"/>
    </font>
    <font>
      <sz val="8"/>
      <name val="Arial"/>
    </font>
    <font>
      <sz val="6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Geneva"/>
    </font>
    <font>
      <sz val="6.5"/>
      <name val="Arial"/>
      <family val="2"/>
    </font>
    <font>
      <sz val="14"/>
      <color indexed="50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166" fontId="1" fillId="0" borderId="0" applyFill="0" applyBorder="0" applyAlignment="0" applyProtection="0">
      <alignment wrapText="1"/>
    </xf>
    <xf numFmtId="0" fontId="8" fillId="0" borderId="0"/>
    <xf numFmtId="0" fontId="9" fillId="0" borderId="0" applyFill="0" applyBorder="0"/>
    <xf numFmtId="0" fontId="10" fillId="0" borderId="0">
      <alignment horizontal="right"/>
    </xf>
    <xf numFmtId="0" fontId="12" fillId="0" borderId="0" applyAlignment="0">
      <alignment horizontal="left"/>
    </xf>
    <xf numFmtId="0" fontId="12" fillId="0" borderId="0">
      <alignment horizontal="right"/>
    </xf>
    <xf numFmtId="167" fontId="12" fillId="0" borderId="0">
      <alignment horizontal="right"/>
    </xf>
    <xf numFmtId="167" fontId="13" fillId="0" borderId="0" applyFont="0" applyFill="0" applyBorder="0" applyAlignment="0" applyProtection="0"/>
    <xf numFmtId="0" fontId="14" fillId="0" borderId="0"/>
    <xf numFmtId="0" fontId="15" fillId="0" borderId="0"/>
    <xf numFmtId="0" fontId="11" fillId="0" borderId="0"/>
    <xf numFmtId="0" fontId="16" fillId="0" borderId="0"/>
    <xf numFmtId="0" fontId="17" fillId="0" borderId="3" applyNumberFormat="0" applyAlignment="0"/>
    <xf numFmtId="164" fontId="18" fillId="0" borderId="0">
      <alignment horizontal="right"/>
    </xf>
    <xf numFmtId="168" fontId="1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0" fillId="0" borderId="0"/>
    <xf numFmtId="0" fontId="5" fillId="0" borderId="0"/>
  </cellStyleXfs>
  <cellXfs count="177">
    <xf numFmtId="0" fontId="0" fillId="0" borderId="0" xfId="0"/>
    <xf numFmtId="0" fontId="2" fillId="0" borderId="0" xfId="0" applyFont="1"/>
    <xf numFmtId="0" fontId="3" fillId="0" borderId="0" xfId="1" applyAlignment="1" applyProtection="1"/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" fontId="5" fillId="0" borderId="0" xfId="3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right"/>
    </xf>
    <xf numFmtId="0" fontId="5" fillId="0" borderId="1" xfId="2" applyFont="1" applyFill="1" applyBorder="1" applyAlignment="1">
      <alignment horizontal="right" wrapText="1"/>
    </xf>
    <xf numFmtId="1" fontId="5" fillId="0" borderId="0" xfId="3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2" applyFont="1" applyFill="1" applyBorder="1" applyAlignment="1" applyProtection="1">
      <alignment horizontal="center"/>
    </xf>
    <xf numFmtId="1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5" fillId="0" borderId="0" xfId="2" applyNumberFormat="1" applyFont="1" applyFill="1" applyBorder="1" applyAlignment="1">
      <alignment horizontal="right"/>
    </xf>
    <xf numFmtId="0" fontId="5" fillId="0" borderId="0" xfId="2" applyFont="1" applyFill="1" applyBorder="1" applyAlignment="1" applyProtection="1">
      <alignment horizontal="left"/>
    </xf>
    <xf numFmtId="3" fontId="5" fillId="0" borderId="0" xfId="2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5" fillId="0" borderId="1" xfId="2" applyFont="1" applyFill="1" applyBorder="1" applyAlignment="1">
      <alignment horizontal="left"/>
    </xf>
    <xf numFmtId="3" fontId="0" fillId="0" borderId="1" xfId="0" applyNumberFormat="1" applyBorder="1"/>
    <xf numFmtId="3" fontId="5" fillId="0" borderId="1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0" xfId="2" applyFont="1" applyAlignment="1" applyProtection="1">
      <alignment horizontal="left"/>
    </xf>
    <xf numFmtId="0" fontId="2" fillId="0" borderId="0" xfId="2" applyFont="1" applyAlignment="1">
      <alignment horizontal="right"/>
    </xf>
    <xf numFmtId="0" fontId="2" fillId="0" borderId="0" xfId="2" applyFont="1" applyAlignment="1" applyProtection="1">
      <alignment horizontal="right"/>
    </xf>
    <xf numFmtId="0" fontId="0" fillId="0" borderId="0" xfId="0" applyFill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7" fillId="0" borderId="0" xfId="0" applyFont="1" applyFill="1"/>
    <xf numFmtId="0" fontId="7" fillId="0" borderId="0" xfId="0" quotePrefix="1" applyFont="1" applyFill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right"/>
    </xf>
    <xf numFmtId="2" fontId="5" fillId="0" borderId="1" xfId="2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2" fillId="0" borderId="0" xfId="0" applyFont="1" applyAlignment="1"/>
    <xf numFmtId="37" fontId="0" fillId="0" borderId="0" xfId="0" applyNumberFormat="1" applyFill="1"/>
    <xf numFmtId="0" fontId="6" fillId="0" borderId="0" xfId="0" applyFont="1" applyAlignment="1"/>
    <xf numFmtId="0" fontId="5" fillId="0" borderId="0" xfId="2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 applyProtection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ill="1" applyBorder="1"/>
    <xf numFmtId="164" fontId="5" fillId="0" borderId="0" xfId="2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0" fontId="5" fillId="0" borderId="0" xfId="3" applyNumberFormat="1" applyFont="1" applyAlignment="1">
      <alignment horizontal="right"/>
    </xf>
    <xf numFmtId="0" fontId="5" fillId="0" borderId="0" xfId="2" applyFont="1" applyFill="1" applyBorder="1" applyAlignment="1" applyProtection="1">
      <alignment horizontal="right" vertical="top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5" fillId="0" borderId="2" xfId="2" applyFon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/>
    <xf numFmtId="3" fontId="5" fillId="0" borderId="1" xfId="0" applyNumberFormat="1" applyFont="1" applyBorder="1"/>
    <xf numFmtId="3" fontId="5" fillId="0" borderId="0" xfId="0" applyNumberFormat="1" applyFont="1" applyBorder="1"/>
    <xf numFmtId="0" fontId="2" fillId="0" borderId="0" xfId="2" applyFont="1" applyFill="1" applyBorder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right" wrapText="1"/>
    </xf>
    <xf numFmtId="0" fontId="5" fillId="0" borderId="0" xfId="0" applyFont="1"/>
    <xf numFmtId="3" fontId="5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/>
    <xf numFmtId="0" fontId="5" fillId="0" borderId="1" xfId="0" applyFont="1" applyFill="1" applyBorder="1"/>
    <xf numFmtId="0" fontId="5" fillId="0" borderId="1" xfId="2" applyFont="1" applyFill="1" applyBorder="1" applyAlignment="1" applyProtection="1">
      <alignment horizontal="left"/>
    </xf>
    <xf numFmtId="3" fontId="0" fillId="0" borderId="1" xfId="0" applyNumberFormat="1" applyFill="1" applyBorder="1"/>
    <xf numFmtId="1" fontId="2" fillId="0" borderId="0" xfId="19" applyNumberFormat="1" applyFont="1" applyAlignment="1">
      <alignment horizontal="left" vertical="center"/>
    </xf>
    <xf numFmtId="3" fontId="2" fillId="0" borderId="0" xfId="19" applyNumberFormat="1" applyFont="1" applyAlignment="1">
      <alignment vertical="center"/>
    </xf>
    <xf numFmtId="3" fontId="5" fillId="0" borderId="0" xfId="19" applyNumberFormat="1" applyAlignment="1">
      <alignment vertical="center"/>
    </xf>
    <xf numFmtId="0" fontId="5" fillId="0" borderId="0" xfId="19" applyFont="1"/>
    <xf numFmtId="3" fontId="5" fillId="0" borderId="0" xfId="19" applyNumberFormat="1" applyFont="1"/>
    <xf numFmtId="1" fontId="5" fillId="0" borderId="0" xfId="19" applyNumberFormat="1" applyFont="1" applyAlignment="1">
      <alignment horizontal="left" vertical="center"/>
    </xf>
    <xf numFmtId="3" fontId="5" fillId="0" borderId="0" xfId="19" applyNumberFormat="1" applyFont="1" applyAlignment="1">
      <alignment vertical="center"/>
    </xf>
    <xf numFmtId="1" fontId="5" fillId="0" borderId="1" xfId="19" applyNumberFormat="1" applyFont="1" applyBorder="1" applyAlignment="1">
      <alignment horizontal="left" wrapText="1"/>
    </xf>
    <xf numFmtId="3" fontId="5" fillId="0" borderId="1" xfId="19" applyNumberFormat="1" applyFont="1" applyBorder="1" applyAlignment="1">
      <alignment horizontal="right" wrapText="1"/>
    </xf>
    <xf numFmtId="3" fontId="5" fillId="0" borderId="0" xfId="19" applyNumberFormat="1" applyFont="1" applyBorder="1" applyAlignment="1">
      <alignment horizontal="center" vertical="center" wrapText="1"/>
    </xf>
    <xf numFmtId="3" fontId="5" fillId="0" borderId="0" xfId="19" applyNumberFormat="1" applyFont="1" applyAlignment="1">
      <alignment horizontal="center" vertical="center" wrapText="1"/>
    </xf>
    <xf numFmtId="3" fontId="5" fillId="0" borderId="0" xfId="20" applyNumberFormat="1" applyFont="1" applyBorder="1" applyAlignment="1">
      <alignment vertical="center"/>
    </xf>
    <xf numFmtId="3" fontId="5" fillId="0" borderId="0" xfId="20" applyNumberFormat="1" applyFont="1" applyAlignment="1">
      <alignment horizontal="center" vertical="center"/>
    </xf>
    <xf numFmtId="3" fontId="5" fillId="0" borderId="0" xfId="19" applyNumberFormat="1" applyFont="1" applyAlignment="1">
      <alignment horizontal="center" vertical="center"/>
    </xf>
    <xf numFmtId="3" fontId="5" fillId="0" borderId="0" xfId="19" applyNumberFormat="1" applyFill="1" applyAlignment="1">
      <alignment horizontal="right" vertical="center"/>
    </xf>
    <xf numFmtId="1" fontId="5" fillId="0" borderId="0" xfId="19" applyNumberFormat="1" applyAlignment="1">
      <alignment horizontal="left" vertical="center"/>
    </xf>
    <xf numFmtId="3" fontId="5" fillId="0" borderId="0" xfId="19" applyNumberFormat="1" applyFill="1" applyBorder="1" applyAlignment="1">
      <alignment horizontal="right" vertical="center"/>
    </xf>
    <xf numFmtId="1" fontId="5" fillId="0" borderId="0" xfId="19" applyNumberFormat="1" applyBorder="1" applyAlignment="1">
      <alignment horizontal="left" vertical="center"/>
    </xf>
    <xf numFmtId="1" fontId="5" fillId="0" borderId="0" xfId="19" applyNumberFormat="1" applyFont="1" applyBorder="1" applyAlignment="1">
      <alignment horizontal="left" vertical="center"/>
    </xf>
    <xf numFmtId="3" fontId="5" fillId="0" borderId="0" xfId="19" applyNumberFormat="1" applyFont="1" applyBorder="1" applyAlignment="1">
      <alignment vertical="center"/>
    </xf>
    <xf numFmtId="3" fontId="5" fillId="0" borderId="0" xfId="19" applyNumberFormat="1" applyFont="1" applyAlignment="1">
      <alignment vertical="center" wrapText="1"/>
    </xf>
    <xf numFmtId="3" fontId="5" fillId="0" borderId="0" xfId="19" applyNumberFormat="1" applyFont="1" applyAlignment="1">
      <alignment horizontal="left" vertical="center" wrapText="1"/>
    </xf>
    <xf numFmtId="0" fontId="5" fillId="0" borderId="0" xfId="21" applyFont="1" applyFill="1" applyBorder="1" applyAlignment="1" applyProtection="1">
      <alignment wrapText="1"/>
    </xf>
    <xf numFmtId="0" fontId="5" fillId="0" borderId="0" xfId="21" applyFont="1" applyFill="1" applyBorder="1" applyAlignment="1" applyProtection="1">
      <alignment vertical="center" wrapText="1"/>
    </xf>
    <xf numFmtId="0" fontId="5" fillId="0" borderId="0" xfId="21" applyFont="1" applyFill="1" applyBorder="1" applyAlignment="1" applyProtection="1">
      <alignment horizontal="left" vertical="center" wrapText="1"/>
    </xf>
    <xf numFmtId="3" fontId="5" fillId="0" borderId="0" xfId="20" applyNumberFormat="1" applyFont="1" applyAlignment="1">
      <alignment vertical="center" wrapText="1"/>
    </xf>
    <xf numFmtId="0" fontId="5" fillId="0" borderId="0" xfId="19" applyFont="1" applyAlignment="1">
      <alignment horizontal="left" vertical="center" wrapText="1"/>
    </xf>
    <xf numFmtId="0" fontId="5" fillId="0" borderId="0" xfId="19" applyAlignment="1">
      <alignment vertical="center" wrapText="1"/>
    </xf>
    <xf numFmtId="0" fontId="5" fillId="0" borderId="0" xfId="19" applyAlignment="1">
      <alignment horizontal="left" vertical="center" wrapText="1"/>
    </xf>
    <xf numFmtId="3" fontId="5" fillId="0" borderId="0" xfId="19" applyNumberFormat="1" applyAlignment="1">
      <alignment horizontal="center" vertical="center"/>
    </xf>
    <xf numFmtId="3" fontId="5" fillId="0" borderId="0" xfId="19" applyNumberFormat="1" applyFont="1" applyAlignment="1">
      <alignment horizontal="right" wrapText="1"/>
    </xf>
    <xf numFmtId="0" fontId="5" fillId="0" borderId="0" xfId="19" applyFill="1" applyAlignment="1">
      <alignment horizontal="right"/>
    </xf>
    <xf numFmtId="3" fontId="5" fillId="0" borderId="0" xfId="19" applyNumberFormat="1" applyBorder="1" applyAlignment="1">
      <alignment vertical="center"/>
    </xf>
    <xf numFmtId="1" fontId="5" fillId="0" borderId="1" xfId="19" applyNumberFormat="1" applyFont="1" applyBorder="1" applyAlignment="1">
      <alignment horizontal="left" vertical="center"/>
    </xf>
    <xf numFmtId="3" fontId="5" fillId="0" borderId="1" xfId="19" applyNumberFormat="1" applyFill="1" applyBorder="1" applyAlignment="1">
      <alignment horizontal="right" vertical="center"/>
    </xf>
    <xf numFmtId="0" fontId="5" fillId="0" borderId="0" xfId="19" applyFill="1"/>
    <xf numFmtId="0" fontId="5" fillId="0" borderId="0" xfId="19" applyFont="1" applyFill="1"/>
    <xf numFmtId="3" fontId="5" fillId="0" borderId="0" xfId="19" applyNumberFormat="1" applyFill="1"/>
    <xf numFmtId="3" fontId="5" fillId="0" borderId="0" xfId="19" applyNumberFormat="1" applyFont="1" applyFill="1" applyAlignment="1">
      <alignment vertical="center"/>
    </xf>
    <xf numFmtId="3" fontId="5" fillId="0" borderId="0" xfId="19" applyNumberFormat="1" applyFill="1" applyAlignment="1">
      <alignment vertical="center"/>
    </xf>
    <xf numFmtId="3" fontId="5" fillId="0" borderId="0" xfId="19" applyNumberFormat="1" applyFont="1" applyFill="1" applyBorder="1" applyAlignment="1">
      <alignment horizontal="right"/>
    </xf>
    <xf numFmtId="3" fontId="5" fillId="0" borderId="0" xfId="19" applyNumberFormat="1" applyFont="1" applyFill="1" applyBorder="1" applyAlignment="1">
      <alignment horizontal="right" vertical="center"/>
    </xf>
    <xf numFmtId="3" fontId="5" fillId="0" borderId="0" xfId="19" applyNumberFormat="1" applyFont="1" applyFill="1" applyBorder="1" applyAlignment="1">
      <alignment vertical="center"/>
    </xf>
    <xf numFmtId="3" fontId="5" fillId="0" borderId="1" xfId="19" applyNumberFormat="1" applyFont="1" applyFill="1" applyBorder="1" applyAlignment="1">
      <alignment horizontal="right" vertical="center"/>
    </xf>
    <xf numFmtId="3" fontId="5" fillId="0" borderId="1" xfId="19" applyNumberFormat="1" applyFont="1" applyFill="1" applyBorder="1" applyAlignment="1">
      <alignment vertical="center"/>
    </xf>
    <xf numFmtId="3" fontId="5" fillId="0" borderId="1" xfId="19" applyNumberFormat="1" applyFill="1" applyBorder="1" applyAlignment="1">
      <alignment vertical="center"/>
    </xf>
    <xf numFmtId="3" fontId="5" fillId="0" borderId="1" xfId="19" applyNumberFormat="1" applyFont="1" applyFill="1" applyBorder="1" applyAlignment="1">
      <alignment horizontal="right"/>
    </xf>
    <xf numFmtId="0" fontId="3" fillId="0" borderId="0" xfId="1" applyFill="1" applyAlignment="1" applyProtection="1"/>
    <xf numFmtId="0" fontId="0" fillId="0" borderId="0" xfId="0" quotePrefix="1" applyFill="1" applyAlignment="1">
      <alignment horizontal="left"/>
    </xf>
    <xf numFmtId="3" fontId="5" fillId="0" borderId="0" xfId="2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2" fillId="0" borderId="0" xfId="22" applyFont="1"/>
    <xf numFmtId="0" fontId="5" fillId="0" borderId="0" xfId="22"/>
    <xf numFmtId="0" fontId="5" fillId="0" borderId="1" xfId="22" applyBorder="1" applyAlignment="1">
      <alignment horizontal="left"/>
    </xf>
    <xf numFmtId="0" fontId="5" fillId="0" borderId="1" xfId="22" applyBorder="1" applyAlignment="1">
      <alignment horizontal="right"/>
    </xf>
    <xf numFmtId="0" fontId="5" fillId="0" borderId="0" xfId="22" applyAlignment="1">
      <alignment horizontal="left"/>
    </xf>
    <xf numFmtId="164" fontId="5" fillId="0" borderId="0" xfId="22" applyNumberFormat="1"/>
    <xf numFmtId="165" fontId="5" fillId="0" borderId="0" xfId="22" applyNumberFormat="1"/>
    <xf numFmtId="0" fontId="5" fillId="0" borderId="0" xfId="21" applyFont="1" applyBorder="1" applyAlignment="1" applyProtection="1">
      <alignment horizontal="left"/>
    </xf>
    <xf numFmtId="165" fontId="5" fillId="0" borderId="0" xfId="21" applyNumberFormat="1" applyFont="1" applyFill="1" applyBorder="1" applyAlignment="1">
      <alignment horizontal="right"/>
    </xf>
    <xf numFmtId="164" fontId="5" fillId="0" borderId="0" xfId="21" applyNumberFormat="1" applyFont="1" applyFill="1" applyBorder="1" applyAlignment="1">
      <alignment horizontal="right"/>
    </xf>
    <xf numFmtId="165" fontId="5" fillId="0" borderId="0" xfId="22" applyNumberFormat="1" applyBorder="1"/>
    <xf numFmtId="3" fontId="5" fillId="0" borderId="0" xfId="22" applyNumberFormat="1"/>
    <xf numFmtId="0" fontId="5" fillId="0" borderId="1" xfId="21" applyFont="1" applyBorder="1" applyAlignment="1" applyProtection="1">
      <alignment horizontal="left"/>
    </xf>
    <xf numFmtId="165" fontId="5" fillId="0" borderId="1" xfId="21" applyNumberFormat="1" applyFont="1" applyFill="1" applyBorder="1" applyAlignment="1">
      <alignment horizontal="right"/>
    </xf>
    <xf numFmtId="165" fontId="5" fillId="0" borderId="1" xfId="22" applyNumberFormat="1" applyBorder="1"/>
    <xf numFmtId="0" fontId="5" fillId="0" borderId="0" xfId="21" applyFont="1" applyFill="1" applyBorder="1" applyAlignment="1" applyProtection="1">
      <alignment vertical="top" wrapText="1"/>
    </xf>
    <xf numFmtId="0" fontId="5" fillId="0" borderId="0" xfId="22" applyAlignment="1">
      <alignment wrapText="1"/>
    </xf>
    <xf numFmtId="0" fontId="0" fillId="0" borderId="0" xfId="0" applyFill="1" applyAlignment="1"/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2" xfId="22" applyBorder="1" applyAlignment="1">
      <alignment horizontal="center"/>
    </xf>
    <xf numFmtId="0" fontId="5" fillId="0" borderId="0" xfId="21" applyFont="1" applyFill="1" applyBorder="1" applyAlignment="1" applyProtection="1">
      <alignment horizontal="left" vertical="top" wrapText="1"/>
    </xf>
    <xf numFmtId="3" fontId="5" fillId="0" borderId="2" xfId="20" applyNumberFormat="1" applyFont="1" applyBorder="1" applyAlignment="1">
      <alignment horizontal="center" vertical="center"/>
    </xf>
    <xf numFmtId="3" fontId="5" fillId="0" borderId="0" xfId="19" applyNumberFormat="1" applyFont="1" applyAlignment="1">
      <alignment horizontal="left" wrapText="1"/>
    </xf>
    <xf numFmtId="0" fontId="5" fillId="0" borderId="0" xfId="2" applyFont="1" applyFill="1" applyBorder="1" applyAlignment="1" applyProtection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5" fillId="0" borderId="2" xfId="2" applyFont="1" applyFill="1" applyBorder="1" applyAlignment="1" applyProtection="1">
      <alignment horizontal="center"/>
    </xf>
  </cellXfs>
  <cellStyles count="23">
    <cellStyle name="C01_Main head" xfId="13"/>
    <cellStyle name="C02_Column heads" xfId="7"/>
    <cellStyle name="C03_Sub head bold" xfId="5"/>
    <cellStyle name="C03a_Sub head" xfId="14"/>
    <cellStyle name="C04_Total text white bold" xfId="15"/>
    <cellStyle name="C04a_Total text black with rule" xfId="16"/>
    <cellStyle name="C05_Main text" xfId="8"/>
    <cellStyle name="C06_Figs" xfId="9"/>
    <cellStyle name="C07_Figs 1 dec percent" xfId="10"/>
    <cellStyle name="C08_Figs 1 decimal" xfId="17"/>
    <cellStyle name="C09_Notes" xfId="12"/>
    <cellStyle name="Comma 2" xfId="20"/>
    <cellStyle name="Comma 5" xfId="18"/>
    <cellStyle name="Hyperlink" xfId="1" builtinId="8"/>
    <cellStyle name="Normal" xfId="0" builtinId="0"/>
    <cellStyle name="Normal 2" xfId="6"/>
    <cellStyle name="Normal 2 2" xfId="22"/>
    <cellStyle name="Normal 3" xfId="19"/>
    <cellStyle name="Normal_SOLAR" xfId="2"/>
    <cellStyle name="Normal_SOLAR 2" xfId="21"/>
    <cellStyle name="Percent" xfId="3" builtinId="5"/>
    <cellStyle name="Percent 2" xfId="11"/>
    <cellStyle name="Style 29" xfId="4"/>
  </cellStyles>
  <dxfs count="0"/>
  <tableStyles count="0" defaultTableStyle="TableStyleMedium2" defaultPivotStyle="PivotStyleLight16"/>
  <colors>
    <mruColors>
      <color rgb="FFF7B847"/>
      <color rgb="FFECCB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7.xml"/><Relationship Id="rId18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21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8.xml"/><Relationship Id="rId23" Type="http://schemas.openxmlformats.org/officeDocument/2006/relationships/calcChain" Target="calcChain.xml"/><Relationship Id="rId10" Type="http://schemas.openxmlformats.org/officeDocument/2006/relationships/worksheet" Target="worksheets/sheet5.xml"/><Relationship Id="rId19" Type="http://schemas.openxmlformats.org/officeDocument/2006/relationships/externalLink" Target="externalLinks/externalLink2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Solar Photovoltaics Production,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1985-2012</a:t>
            </a:r>
          </a:p>
        </c:rich>
      </c:tx>
      <c:layout>
        <c:manualLayout>
          <c:xMode val="edge"/>
          <c:yMode val="edge"/>
          <c:x val="0.22240348015225667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4313346228239848"/>
          <c:w val="0.80750407830342574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'World Solar PV Production'!$A$16:$A$43</c:f>
              <c:numCache>
                <c:formatCode>General</c:formatCod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'World Solar PV Production'!$B$16:$B$43</c:f>
              <c:numCache>
                <c:formatCode>#,##0</c:formatCode>
                <c:ptCount val="28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77.599999999999994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3814.2999999999997</c:v>
                </c:pt>
                <c:pt idx="23">
                  <c:v>7130.681722499221</c:v>
                </c:pt>
                <c:pt idx="24">
                  <c:v>11415.583571428571</c:v>
                </c:pt>
                <c:pt idx="25">
                  <c:v>24275.125462256248</c:v>
                </c:pt>
                <c:pt idx="26">
                  <c:v>37129.530357142859</c:v>
                </c:pt>
                <c:pt idx="27">
                  <c:v>36241.265000000007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27040"/>
        <c:axId val="102329728"/>
      </c:barChart>
      <c:catAx>
        <c:axId val="10232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512234910277323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297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232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682140554480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27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World Cumulative Solar Photovoltaics Production,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1985-2012</a:t>
            </a:r>
          </a:p>
        </c:rich>
      </c:tx>
      <c:layout>
        <c:manualLayout>
          <c:xMode val="edge"/>
          <c:yMode val="edge"/>
          <c:x val="0.21152800435019031"/>
          <c:y val="3.4816247582205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797549967762734"/>
          <c:w val="0.81402936378466551"/>
          <c:h val="0.73629916183107669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Solar PV Production'!$A$16:$A$43</c:f>
              <c:numCache>
                <c:formatCode>General</c:formatCod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xVal>
          <c:yVal>
            <c:numRef>
              <c:f>'World Solar PV Production'!$C$16:$C$43</c:f>
              <c:numCache>
                <c:formatCode>#,##0</c:formatCode>
                <c:ptCount val="28"/>
                <c:pt idx="0">
                  <c:v>98.6</c:v>
                </c:pt>
                <c:pt idx="1">
                  <c:v>124.6</c:v>
                </c:pt>
                <c:pt idx="2">
                  <c:v>153.6</c:v>
                </c:pt>
                <c:pt idx="3">
                  <c:v>187.6</c:v>
                </c:pt>
                <c:pt idx="4">
                  <c:v>227.6</c:v>
                </c:pt>
                <c:pt idx="5">
                  <c:v>274.60000000000002</c:v>
                </c:pt>
                <c:pt idx="6">
                  <c:v>329.6</c:v>
                </c:pt>
                <c:pt idx="7">
                  <c:v>387.6</c:v>
                </c:pt>
                <c:pt idx="8">
                  <c:v>447.6</c:v>
                </c:pt>
                <c:pt idx="9">
                  <c:v>516.6</c:v>
                </c:pt>
                <c:pt idx="10">
                  <c:v>594.20000000000005</c:v>
                </c:pt>
                <c:pt idx="11">
                  <c:v>682.80000000000007</c:v>
                </c:pt>
                <c:pt idx="12">
                  <c:v>808.80000000000007</c:v>
                </c:pt>
                <c:pt idx="13">
                  <c:v>963.80000000000007</c:v>
                </c:pt>
                <c:pt idx="14">
                  <c:v>1164.8000000000002</c:v>
                </c:pt>
                <c:pt idx="15">
                  <c:v>1441.6000000000001</c:v>
                </c:pt>
                <c:pt idx="16">
                  <c:v>1812.9</c:v>
                </c:pt>
                <c:pt idx="17">
                  <c:v>2354.9</c:v>
                </c:pt>
                <c:pt idx="18">
                  <c:v>3104.3</c:v>
                </c:pt>
                <c:pt idx="19">
                  <c:v>4303.1000000000004</c:v>
                </c:pt>
                <c:pt idx="20">
                  <c:v>6085.5</c:v>
                </c:pt>
                <c:pt idx="21">
                  <c:v>8544</c:v>
                </c:pt>
                <c:pt idx="22">
                  <c:v>12358.3</c:v>
                </c:pt>
                <c:pt idx="23">
                  <c:v>19488.981722499222</c:v>
                </c:pt>
                <c:pt idx="24">
                  <c:v>30904.565293927793</c:v>
                </c:pt>
                <c:pt idx="25">
                  <c:v>55179.690756184042</c:v>
                </c:pt>
                <c:pt idx="26">
                  <c:v>92309.221113326901</c:v>
                </c:pt>
                <c:pt idx="27">
                  <c:v>128550.48611332692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7088"/>
        <c:axId val="44219008"/>
      </c:scatterChart>
      <c:valAx>
        <c:axId val="44217088"/>
        <c:scaling>
          <c:orientation val="minMax"/>
          <c:max val="2020"/>
          <c:min val="198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332789559543229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19008"/>
        <c:crosses val="autoZero"/>
        <c:crossBetween val="midCat"/>
      </c:valAx>
      <c:valAx>
        <c:axId val="4421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3971631205673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170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Solar Photovoltaics Production in 
Selected Countries, 1995-2012</a:t>
            </a:r>
          </a:p>
        </c:rich>
      </c:tx>
      <c:layout>
        <c:manualLayout>
          <c:xMode val="edge"/>
          <c:yMode val="edge"/>
          <c:x val="0.24469820554649266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4829142488716957"/>
          <c:w val="0.81402936378466562"/>
          <c:h val="0.72598323662153452"/>
        </c:manualLayout>
      </c:layout>
      <c:scatterChart>
        <c:scatterStyle val="smoothMarker"/>
        <c:varyColors val="0"/>
        <c:ser>
          <c:idx val="0"/>
          <c:order val="0"/>
          <c:tx>
            <c:v>China</c:v>
          </c:tx>
          <c:spPr>
            <a:ln w="22225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'PV Prod by Country'!$A$11:$A$23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'PV Prod by Country'!$B$11:$B$23</c:f>
              <c:numCache>
                <c:formatCode>#,##0</c:formatCode>
                <c:ptCount val="13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128.30000000000001</c:v>
                </c:pt>
                <c:pt idx="6">
                  <c:v>341.8</c:v>
                </c:pt>
                <c:pt idx="7">
                  <c:v>872.5</c:v>
                </c:pt>
                <c:pt idx="8">
                  <c:v>2018.951</c:v>
                </c:pt>
                <c:pt idx="9">
                  <c:v>4241.5</c:v>
                </c:pt>
                <c:pt idx="10">
                  <c:v>10922.491070456032</c:v>
                </c:pt>
                <c:pt idx="11">
                  <c:v>20903.090000000004</c:v>
                </c:pt>
                <c:pt idx="12">
                  <c:v>21068.814999999999</c:v>
                </c:pt>
              </c:numCache>
            </c:numRef>
          </c:yVal>
          <c:smooth val="0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'PV Prod by Country'!$A$12:$A$23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'PV Prod by Country'!$C$12:$C$23</c:f>
              <c:numCache>
                <c:formatCode>#,##0</c:formatCode>
                <c:ptCount val="12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39.299999999999997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1422.45</c:v>
                </c:pt>
                <c:pt idx="9">
                  <c:v>3639.3388613386951</c:v>
                </c:pt>
                <c:pt idx="10">
                  <c:v>4457.8</c:v>
                </c:pt>
                <c:pt idx="11">
                  <c:v>5024.8499999999995</c:v>
                </c:pt>
              </c:numCache>
            </c:numRef>
          </c:yVal>
          <c:smooth val="0"/>
        </c:ser>
        <c:ser>
          <c:idx val="2"/>
          <c:order val="2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'PV Prod by Country'!$A$6:$A$23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'PV Prod by Country'!$D$6:$D$23</c:f>
              <c:numCache>
                <c:formatCode>#,##0</c:formatCode>
                <c:ptCount val="18"/>
                <c:pt idx="0">
                  <c:v>16.399999999999999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1503</c:v>
                </c:pt>
                <c:pt idx="15">
                  <c:v>2169</c:v>
                </c:pt>
                <c:pt idx="16">
                  <c:v>2753.4</c:v>
                </c:pt>
                <c:pt idx="17">
                  <c:v>2669.3</c:v>
                </c:pt>
              </c:numCache>
            </c:numRef>
          </c:yVal>
          <c:smooth val="0"/>
        </c:ser>
        <c:ser>
          <c:idx val="3"/>
          <c:order val="3"/>
          <c:tx>
            <c:v>Germany</c:v>
          </c:tx>
          <c:spPr>
            <a:ln w="22225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'PV Prod by Country'!$A$11:$A$23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'PV Prod by Country'!$F$11:$F$23</c:f>
              <c:numCache>
                <c:formatCode>#,##0</c:formatCode>
                <c:ptCount val="13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810.6</c:v>
                </c:pt>
                <c:pt idx="8">
                  <c:v>1464.4673205919057</c:v>
                </c:pt>
                <c:pt idx="9">
                  <c:v>1599.0497978436656</c:v>
                </c:pt>
                <c:pt idx="10">
                  <c:v>2167.2726133183091</c:v>
                </c:pt>
                <c:pt idx="11">
                  <c:v>2331.1126315789475</c:v>
                </c:pt>
                <c:pt idx="12">
                  <c:v>1401.6577181208054</c:v>
                </c:pt>
              </c:numCache>
            </c:numRef>
          </c:yVal>
          <c:smooth val="0"/>
        </c:ser>
        <c:ser>
          <c:idx val="4"/>
          <c:order val="4"/>
          <c:tx>
            <c:v>United States</c:v>
          </c:tx>
          <c:spPr>
            <a:ln w="22225"/>
          </c:spPr>
          <c:marker>
            <c:symbol val="none"/>
          </c:marker>
          <c:xVal>
            <c:numRef>
              <c:f>'PV Prod by Country'!$A$6:$A$23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'PV Prod by Country'!$H$6:$H$23</c:f>
              <c:numCache>
                <c:formatCode>#,##0</c:formatCode>
                <c:ptCount val="18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138.69999999999999</c:v>
                </c:pt>
                <c:pt idx="10">
                  <c:v>153.1</c:v>
                </c:pt>
                <c:pt idx="11">
                  <c:v>177.6</c:v>
                </c:pt>
                <c:pt idx="12">
                  <c:v>260.10000000000002</c:v>
                </c:pt>
                <c:pt idx="13">
                  <c:v>390.1</c:v>
                </c:pt>
                <c:pt idx="14">
                  <c:v>568.86716981132076</c:v>
                </c:pt>
                <c:pt idx="15">
                  <c:v>1098.6677251152671</c:v>
                </c:pt>
                <c:pt idx="16">
                  <c:v>1056.1394736842105</c:v>
                </c:pt>
                <c:pt idx="17">
                  <c:v>800.27684563758385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82208"/>
        <c:axId val="102392576"/>
      </c:scatterChart>
      <c:valAx>
        <c:axId val="102382208"/>
        <c:scaling>
          <c:orientation val="minMax"/>
          <c:max val="2015"/>
          <c:min val="199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5720500271886892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92576"/>
        <c:crosses val="autoZero"/>
        <c:crossBetween val="midCat"/>
        <c:majorUnit val="3"/>
      </c:valAx>
      <c:valAx>
        <c:axId val="10239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442295293359123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82208"/>
        <c:crossesAt val="1995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Annual Solar Photovoltaics Production, 1985-2012</a:t>
            </a:r>
          </a:p>
        </c:rich>
      </c:tx>
      <c:layout>
        <c:manualLayout>
          <c:xMode val="edge"/>
          <c:yMode val="edge"/>
          <c:x val="0.14192495921696574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1174551386622"/>
          <c:y val="0.14313346228239848"/>
          <c:w val="0.8254486133768355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'US Solar PV Production'!$A$15:$A$42</c:f>
              <c:numCache>
                <c:formatCode>General</c:formatCod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'US Solar PV Production'!$B$15:$B$42</c:f>
              <c:numCache>
                <c:formatCode>0.0</c:formatCode>
                <c:ptCount val="28"/>
                <c:pt idx="0">
                  <c:v>7.7</c:v>
                </c:pt>
                <c:pt idx="1">
                  <c:v>7.1</c:v>
                </c:pt>
                <c:pt idx="2">
                  <c:v>8.6999999999999993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17.100000000000001</c:v>
                </c:pt>
                <c:pt idx="7">
                  <c:v>18.100000000000001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138.69999999999999</c:v>
                </c:pt>
                <c:pt idx="20">
                  <c:v>153.1</c:v>
                </c:pt>
                <c:pt idx="21">
                  <c:v>177.6</c:v>
                </c:pt>
                <c:pt idx="22" formatCode="#,##0.0">
                  <c:v>260.10000000000002</c:v>
                </c:pt>
                <c:pt idx="23" formatCode="#,##0.0">
                  <c:v>390.1</c:v>
                </c:pt>
                <c:pt idx="24" formatCode="#,##0.0">
                  <c:v>568.86716981132076</c:v>
                </c:pt>
                <c:pt idx="25" formatCode="#,##0.0">
                  <c:v>1098.6677251152671</c:v>
                </c:pt>
                <c:pt idx="26" formatCode="#,##0.0">
                  <c:v>1056.1394736842105</c:v>
                </c:pt>
                <c:pt idx="27" formatCode="#,##0.0">
                  <c:v>800.27684563758385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32768"/>
        <c:axId val="102434688"/>
      </c:barChart>
      <c:catAx>
        <c:axId val="1024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Prometheus Institute; Worldwatch; PVNews; GTM Research</a:t>
                </a:r>
              </a:p>
            </c:rich>
          </c:tx>
          <c:layout>
            <c:manualLayout>
              <c:xMode val="edge"/>
              <c:yMode val="edge"/>
              <c:x val="0.15443175638934203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346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24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1.9575856443719414E-2"/>
              <c:y val="0.437137330754352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3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Cumulative Solar Photovoltaics Production,  
1976-2012</a:t>
            </a:r>
          </a:p>
        </c:rich>
      </c:tx>
      <c:layout>
        <c:manualLayout>
          <c:xMode val="edge"/>
          <c:yMode val="edge"/>
          <c:x val="0.18814573137574769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68"/>
          <c:w val="0.8254486133768355"/>
          <c:h val="0.72082527401676333"/>
        </c:manualLayout>
      </c:layout>
      <c:scatterChart>
        <c:scatterStyle val="smoothMarker"/>
        <c:varyColors val="0"/>
        <c:ser>
          <c:idx val="0"/>
          <c:order val="0"/>
          <c:tx>
            <c:v>US Cumulative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Solar PV Production'!$A$6:$A$42</c:f>
              <c:numCache>
                <c:formatCode>General</c:formatCode>
                <c:ptCount val="3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</c:numCache>
            </c:numRef>
          </c:xVal>
          <c:yVal>
            <c:numRef>
              <c:f>'US Solar PV Production'!$C$6:$C$42</c:f>
              <c:numCache>
                <c:formatCode>#,##0.0</c:formatCode>
                <c:ptCount val="37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64.819999999999993</c:v>
                </c:pt>
                <c:pt idx="13">
                  <c:v>78.919999999999987</c:v>
                </c:pt>
                <c:pt idx="14">
                  <c:v>93.719999999999985</c:v>
                </c:pt>
                <c:pt idx="15">
                  <c:v>110.82</c:v>
                </c:pt>
                <c:pt idx="16">
                  <c:v>128.91999999999999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301.60000000000002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953.67000000000007</c:v>
                </c:pt>
                <c:pt idx="29">
                  <c:v>1106.77</c:v>
                </c:pt>
                <c:pt idx="30">
                  <c:v>1284.3699999999999</c:v>
                </c:pt>
                <c:pt idx="31">
                  <c:v>1544.4699999999998</c:v>
                </c:pt>
                <c:pt idx="32">
                  <c:v>1934.5699999999997</c:v>
                </c:pt>
                <c:pt idx="33">
                  <c:v>2503.4371698113205</c:v>
                </c:pt>
                <c:pt idx="34">
                  <c:v>3602.1048949265878</c:v>
                </c:pt>
                <c:pt idx="35">
                  <c:v>4658.2443686107981</c:v>
                </c:pt>
                <c:pt idx="36">
                  <c:v>5458.5212142483815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05216"/>
        <c:axId val="103307136"/>
      </c:scatterChart>
      <c:valAx>
        <c:axId val="103305216"/>
        <c:scaling>
          <c:orientation val="minMax"/>
          <c:max val="2015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98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80"/>
                  <a:t>Source: EPI based</a:t>
                </a:r>
                <a:r>
                  <a:rPr lang="en-US" sz="980" baseline="0"/>
                  <a:t> on</a:t>
                </a:r>
                <a:r>
                  <a:rPr lang="en-US" sz="980"/>
                  <a:t> Prometheus Institute; Worldwatch; PVNews; GTM Research</a:t>
                </a:r>
              </a:p>
            </c:rich>
          </c:tx>
          <c:layout>
            <c:manualLayout>
              <c:xMode val="edge"/>
              <c:yMode val="edge"/>
              <c:x val="0.1527786840674279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07136"/>
        <c:crosses val="autoZero"/>
        <c:crossBetween val="midCat"/>
        <c:majorUnit val="5"/>
      </c:valAx>
      <c:valAx>
        <c:axId val="10330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7944535073409464E-2"/>
              <c:y val="0.45261121856866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052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Solar Photovoltaics Installations, 
2000-2012</a:t>
            </a:r>
          </a:p>
        </c:rich>
      </c:tx>
      <c:layout>
        <c:manualLayout>
          <c:xMode val="edge"/>
          <c:yMode val="edge"/>
          <c:x val="0.18977705274605763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68"/>
          <c:y val="0.13281753707285623"/>
          <c:w val="0.80097879282218598"/>
          <c:h val="0.74145712443584788"/>
        </c:manualLayout>
      </c:layout>
      <c:scatterChart>
        <c:scatterStyle val="smoothMarker"/>
        <c:varyColors val="0"/>
        <c:ser>
          <c:idx val="0"/>
          <c:order val="0"/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PV Installations'!$A$6:$A$18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'World PV Installations'!$B$6:$B$18</c:f>
              <c:numCache>
                <c:formatCode>#,##0</c:formatCode>
                <c:ptCount val="13"/>
                <c:pt idx="0">
                  <c:v>1400</c:v>
                </c:pt>
                <c:pt idx="1">
                  <c:v>1765</c:v>
                </c:pt>
                <c:pt idx="2">
                  <c:v>2235</c:v>
                </c:pt>
                <c:pt idx="3">
                  <c:v>2820</c:v>
                </c:pt>
                <c:pt idx="4">
                  <c:v>3952</c:v>
                </c:pt>
                <c:pt idx="5">
                  <c:v>5364</c:v>
                </c:pt>
                <c:pt idx="6">
                  <c:v>6946</c:v>
                </c:pt>
                <c:pt idx="7">
                  <c:v>9521</c:v>
                </c:pt>
                <c:pt idx="8">
                  <c:v>16229</c:v>
                </c:pt>
                <c:pt idx="9">
                  <c:v>23605</c:v>
                </c:pt>
                <c:pt idx="10">
                  <c:v>40670</c:v>
                </c:pt>
                <c:pt idx="11">
                  <c:v>71061</c:v>
                </c:pt>
                <c:pt idx="12">
                  <c:v>102156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69728"/>
        <c:axId val="103384192"/>
      </c:scatterChart>
      <c:valAx>
        <c:axId val="103369728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EPIA</a:t>
                </a:r>
              </a:p>
            </c:rich>
          </c:tx>
          <c:layout>
            <c:manualLayout>
              <c:xMode val="edge"/>
              <c:yMode val="edge"/>
              <c:x val="0.45133224578575315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84192"/>
        <c:crosses val="autoZero"/>
        <c:crossBetween val="midCat"/>
      </c:valAx>
      <c:valAx>
        <c:axId val="10338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15E-3"/>
              <c:y val="0.452611218568665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697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Installed Solar Photovoltaics Capacity in 
Selected Countries, 2000-2012</a:t>
            </a:r>
          </a:p>
        </c:rich>
      </c:tx>
      <c:layout>
        <c:manualLayout>
          <c:xMode val="edge"/>
          <c:yMode val="edge"/>
          <c:x val="0.17781402936378465"/>
          <c:y val="3.4816247582205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68"/>
          <c:w val="0.80587275693311577"/>
          <c:h val="0.7285622179239200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2225">
              <a:solidFill>
                <a:srgbClr val="F7B847"/>
              </a:solidFill>
              <a:prstDash val="solid"/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Country'!$B$6:$B$18</c:f>
              <c:numCache>
                <c:formatCode>General</c:formatCode>
                <c:ptCount val="13"/>
                <c:pt idx="0">
                  <c:v>44</c:v>
                </c:pt>
                <c:pt idx="1">
                  <c:v>110</c:v>
                </c:pt>
                <c:pt idx="2" formatCode="#,##0">
                  <c:v>110</c:v>
                </c:pt>
                <c:pt idx="3" formatCode="#,##0">
                  <c:v>139</c:v>
                </c:pt>
                <c:pt idx="4" formatCode="#,##0">
                  <c:v>670</c:v>
                </c:pt>
                <c:pt idx="5" formatCode="#,##0">
                  <c:v>951</c:v>
                </c:pt>
                <c:pt idx="6" formatCode="#,##0">
                  <c:v>843</c:v>
                </c:pt>
                <c:pt idx="7" formatCode="#,##0">
                  <c:v>1271</c:v>
                </c:pt>
                <c:pt idx="8" formatCode="#,##0">
                  <c:v>1809</c:v>
                </c:pt>
                <c:pt idx="9" formatCode="#,##0">
                  <c:v>3806</c:v>
                </c:pt>
                <c:pt idx="10" formatCode="#,##0">
                  <c:v>7408</c:v>
                </c:pt>
                <c:pt idx="11" formatCode="#,##0">
                  <c:v>7485</c:v>
                </c:pt>
                <c:pt idx="12" formatCode="#,##0">
                  <c:v>7604</c:v>
                </c:pt>
              </c:numCache>
            </c:numRef>
          </c:yVal>
          <c:smooth val="0"/>
        </c:ser>
        <c:ser>
          <c:idx val="1"/>
          <c:order val="1"/>
          <c:tx>
            <c:v>Italy</c:v>
          </c:tx>
          <c:spPr>
            <a:ln w="22225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Country'!$D$6:$D$18</c:f>
              <c:numCache>
                <c:formatCode>#,##0</c:formatCode>
                <c:ptCount val="13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4.7</c:v>
                </c:pt>
                <c:pt idx="5">
                  <c:v>6.8</c:v>
                </c:pt>
                <c:pt idx="6">
                  <c:v>12.5</c:v>
                </c:pt>
                <c:pt idx="7">
                  <c:v>58</c:v>
                </c:pt>
                <c:pt idx="8">
                  <c:v>338</c:v>
                </c:pt>
                <c:pt idx="9">
                  <c:v>712</c:v>
                </c:pt>
                <c:pt idx="10">
                  <c:v>2326</c:v>
                </c:pt>
                <c:pt idx="11">
                  <c:v>9454</c:v>
                </c:pt>
                <c:pt idx="12">
                  <c:v>3438</c:v>
                </c:pt>
              </c:numCache>
            </c:numRef>
          </c:yVal>
          <c:smooth val="0"/>
        </c:ser>
        <c:ser>
          <c:idx val="2"/>
          <c:order val="2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Country'!$F$6:$F$18</c:f>
              <c:numCache>
                <c:formatCode>#,##0</c:formatCode>
                <c:ptCount val="13"/>
                <c:pt idx="0">
                  <c:v>121.6</c:v>
                </c:pt>
                <c:pt idx="1">
                  <c:v>122.6</c:v>
                </c:pt>
                <c:pt idx="2">
                  <c:v>184</c:v>
                </c:pt>
                <c:pt idx="3">
                  <c:v>222.8</c:v>
                </c:pt>
                <c:pt idx="4">
                  <c:v>272.39999999999998</c:v>
                </c:pt>
                <c:pt idx="5">
                  <c:v>289.89999999999998</c:v>
                </c:pt>
                <c:pt idx="6">
                  <c:v>286.60000000000002</c:v>
                </c:pt>
                <c:pt idx="7">
                  <c:v>210</c:v>
                </c:pt>
                <c:pt idx="8">
                  <c:v>230</c:v>
                </c:pt>
                <c:pt idx="9">
                  <c:v>480</c:v>
                </c:pt>
                <c:pt idx="10">
                  <c:v>991</c:v>
                </c:pt>
                <c:pt idx="11">
                  <c:v>1296</c:v>
                </c:pt>
                <c:pt idx="12">
                  <c:v>2000</c:v>
                </c:pt>
              </c:numCache>
            </c:numRef>
          </c:yVal>
          <c:smooth val="0"/>
        </c:ser>
        <c:ser>
          <c:idx val="3"/>
          <c:order val="3"/>
          <c:tx>
            <c:v>US</c:v>
          </c:tx>
          <c:spPr>
            <a:ln w="222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Country'!$E$6:$E$18</c:f>
              <c:numCache>
                <c:formatCode>#,##0</c:formatCode>
                <c:ptCount val="13"/>
                <c:pt idx="0">
                  <c:v>21.5</c:v>
                </c:pt>
                <c:pt idx="1">
                  <c:v>29</c:v>
                </c:pt>
                <c:pt idx="2">
                  <c:v>44.4</c:v>
                </c:pt>
                <c:pt idx="3">
                  <c:v>63</c:v>
                </c:pt>
                <c:pt idx="4">
                  <c:v>100.8</c:v>
                </c:pt>
                <c:pt idx="5">
                  <c:v>103</c:v>
                </c:pt>
                <c:pt idx="6">
                  <c:v>145</c:v>
                </c:pt>
                <c:pt idx="7">
                  <c:v>207</c:v>
                </c:pt>
                <c:pt idx="8">
                  <c:v>342</c:v>
                </c:pt>
                <c:pt idx="9">
                  <c:v>477</c:v>
                </c:pt>
                <c:pt idx="10">
                  <c:v>878</c:v>
                </c:pt>
                <c:pt idx="11">
                  <c:v>1867</c:v>
                </c:pt>
                <c:pt idx="12">
                  <c:v>3346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'Annual PV Installed by Country'!$A$6:$A$18</c:f>
              <c:numCache>
                <c:formatCode>0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xVal>
          <c:yVal>
            <c:numRef>
              <c:f>'Annual PV Installed by Country'!$C$6:$C$18</c:f>
              <c:numCache>
                <c:formatCode>#,##0</c:formatCode>
                <c:ptCount val="13"/>
                <c:pt idx="0" formatCode="General">
                  <c:v>19</c:v>
                </c:pt>
                <c:pt idx="1">
                  <c:v>4.5</c:v>
                </c:pt>
                <c:pt idx="2">
                  <c:v>18.5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20</c:v>
                </c:pt>
                <c:pt idx="8">
                  <c:v>40</c:v>
                </c:pt>
                <c:pt idx="9">
                  <c:v>160</c:v>
                </c:pt>
                <c:pt idx="10">
                  <c:v>500</c:v>
                </c:pt>
                <c:pt idx="11">
                  <c:v>2500</c:v>
                </c:pt>
                <c:pt idx="12">
                  <c:v>5000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25472"/>
        <c:axId val="104027648"/>
      </c:scatterChart>
      <c:valAx>
        <c:axId val="104025472"/>
        <c:scaling>
          <c:orientation val="minMax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IEA PVPS, EPIA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027648"/>
        <c:crosses val="autoZero"/>
        <c:crossBetween val="midCat"/>
      </c:valAx>
      <c:valAx>
        <c:axId val="10402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9.2441544317563885E-3"/>
              <c:y val="0.437137330754352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025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Installed</a:t>
            </a:r>
            <a:r>
              <a:rPr lang="en-US" sz="1400" b="0" baseline="0"/>
              <a:t> </a:t>
            </a:r>
            <a:r>
              <a:rPr lang="en-US" sz="1400" b="0"/>
              <a:t>Solar PV Capacity </a:t>
            </a:r>
          </a:p>
          <a:p>
            <a:pPr>
              <a:defRPr sz="1400" b="0"/>
            </a:pPr>
            <a:r>
              <a:rPr lang="en-US" sz="1400" b="0"/>
              <a:t>in Top Ten Countries, 2012</a:t>
            </a:r>
          </a:p>
        </c:rich>
      </c:tx>
      <c:layout>
        <c:manualLayout>
          <c:xMode val="edge"/>
          <c:yMode val="edge"/>
          <c:x val="0.26397485795515363"/>
          <c:y val="1.80528691166989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34763843752809"/>
          <c:y val="0.12121212121212122"/>
          <c:w val="0.81797536319379327"/>
          <c:h val="0.69838752747782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'2012 Top Countries'!$A$6:$A$15</c:f>
              <c:strCache>
                <c:ptCount val="10"/>
                <c:pt idx="0">
                  <c:v>Germany</c:v>
                </c:pt>
                <c:pt idx="1">
                  <c:v>Italy</c:v>
                </c:pt>
                <c:pt idx="2">
                  <c:v>China </c:v>
                </c:pt>
                <c:pt idx="3">
                  <c:v>United States</c:v>
                </c:pt>
                <c:pt idx="4">
                  <c:v>Japan</c:v>
                </c:pt>
                <c:pt idx="5">
                  <c:v>Spain</c:v>
                </c:pt>
                <c:pt idx="6">
                  <c:v>France</c:v>
                </c:pt>
                <c:pt idx="7">
                  <c:v>Belgium</c:v>
                </c:pt>
                <c:pt idx="8">
                  <c:v>Australia</c:v>
                </c:pt>
                <c:pt idx="9">
                  <c:v>Czech Republic</c:v>
                </c:pt>
              </c:strCache>
            </c:strRef>
          </c:cat>
          <c:val>
            <c:numRef>
              <c:f>'2012 Top Countries'!$B$6:$B$15</c:f>
              <c:numCache>
                <c:formatCode>#,##0</c:formatCode>
                <c:ptCount val="10"/>
                <c:pt idx="0">
                  <c:v>32411</c:v>
                </c:pt>
                <c:pt idx="1">
                  <c:v>16361</c:v>
                </c:pt>
                <c:pt idx="2">
                  <c:v>8300</c:v>
                </c:pt>
                <c:pt idx="3">
                  <c:v>7777</c:v>
                </c:pt>
                <c:pt idx="4">
                  <c:v>6914</c:v>
                </c:pt>
                <c:pt idx="5">
                  <c:v>5166</c:v>
                </c:pt>
                <c:pt idx="6">
                  <c:v>4003</c:v>
                </c:pt>
                <c:pt idx="7">
                  <c:v>2650</c:v>
                </c:pt>
                <c:pt idx="8">
                  <c:v>2412</c:v>
                </c:pt>
                <c:pt idx="9">
                  <c:v>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93024"/>
        <c:axId val="103794560"/>
      </c:barChart>
      <c:catAx>
        <c:axId val="10379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794560"/>
        <c:crosses val="autoZero"/>
        <c:auto val="1"/>
        <c:lblAlgn val="ctr"/>
        <c:lblOffset val="100"/>
        <c:noMultiLvlLbl val="0"/>
      </c:catAx>
      <c:valAx>
        <c:axId val="10379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4.7742482434393911E-3"/>
              <c:y val="0.387839798555161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379302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0.96465</cdr:x>
      <cdr:y>0.15732</cdr:y>
    </cdr:from>
    <cdr:to>
      <cdr:x>0.99241</cdr:x>
      <cdr:y>0.86277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77470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0.81113</cdr:x>
      <cdr:y>0.30557</cdr:y>
    </cdr:from>
    <cdr:to>
      <cdr:x>0.94813</cdr:x>
      <cdr:y>0.35007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6046" y="1504751"/>
          <a:ext cx="799919" cy="219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0.80941</cdr:x>
      <cdr:y>0.75633</cdr:y>
    </cdr:from>
    <cdr:to>
      <cdr:x>0.89566</cdr:x>
      <cdr:y>0.78983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5981" y="3724487"/>
          <a:ext cx="503599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0.79451</cdr:x>
      <cdr:y>0.68057</cdr:y>
    </cdr:from>
    <cdr:to>
      <cdr:x>0.93626</cdr:x>
      <cdr:y>0.71357</cdr:y>
    </cdr:to>
    <cdr:sp macro="" textlink="">
      <cdr:nvSpPr>
        <cdr:cNvPr id="31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9030" y="3351397"/>
          <a:ext cx="827653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0.8189</cdr:x>
      <cdr:y>0.59352</cdr:y>
    </cdr:from>
    <cdr:to>
      <cdr:x>0.8834</cdr:x>
      <cdr:y>0.62652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1439" y="2922749"/>
          <a:ext cx="376604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0.95487</cdr:x>
      <cdr:y>0.15538</cdr:y>
    </cdr:from>
    <cdr:to>
      <cdr:x>0.98263</cdr:x>
      <cdr:y>0.86083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6517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0.81457</cdr:x>
      <cdr:y>0.52289</cdr:y>
    </cdr:from>
    <cdr:to>
      <cdr:x>0.90082</cdr:x>
      <cdr:y>0.55639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6150" y="2574925"/>
          <a:ext cx="503599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0.96302</cdr:x>
      <cdr:y>0.09929</cdr:y>
    </cdr:from>
    <cdr:to>
      <cdr:x>0.99078</cdr:x>
      <cdr:y>0.80474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4889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0.77814</cdr:x>
      <cdr:y>0.15861</cdr:y>
    </cdr:from>
    <cdr:to>
      <cdr:x>0.94127</cdr:x>
      <cdr:y>0.19923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3425" y="781050"/>
          <a:ext cx="9525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EPIA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0.16119</cdr:y>
    </cdr:from>
    <cdr:to>
      <cdr:x>0.99078</cdr:x>
      <cdr:y>0.86664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937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0.96465</cdr:x>
      <cdr:y>0.15345</cdr:y>
    </cdr:from>
    <cdr:to>
      <cdr:x>0.99241</cdr:x>
      <cdr:y>0.8589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7556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0.83058</cdr:x>
      <cdr:y>0.24601</cdr:y>
    </cdr:from>
    <cdr:to>
      <cdr:x>0.91933</cdr:x>
      <cdr:y>0.27951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9632" y="1211475"/>
          <a:ext cx="518196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0.79618</cdr:x>
      <cdr:y>0.68655</cdr:y>
    </cdr:from>
    <cdr:to>
      <cdr:x>0.90518</cdr:x>
      <cdr:y>0.7193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8750" y="3380882"/>
          <a:ext cx="636432" cy="161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0.83178</cdr:x>
      <cdr:y>0.77776</cdr:y>
    </cdr:from>
    <cdr:to>
      <cdr:x>0.92703</cdr:x>
      <cdr:y>0.81051</cdr:y>
    </cdr:to>
    <cdr:sp macro="" textlink="">
      <cdr:nvSpPr>
        <cdr:cNvPr id="10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612" y="3830041"/>
          <a:ext cx="556148" cy="161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0.5679</cdr:x>
      <cdr:y>0.62089</cdr:y>
    </cdr:from>
    <cdr:to>
      <cdr:x>0.6719</cdr:x>
      <cdr:y>0.70583</cdr:y>
    </cdr:to>
    <cdr:sp macro="" textlink="">
      <cdr:nvSpPr>
        <cdr:cNvPr id="102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5869" y="3057525"/>
          <a:ext cx="607238" cy="418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0.82871</cdr:x>
      <cdr:y>0.81636</cdr:y>
    </cdr:from>
    <cdr:to>
      <cdr:x>0.95096</cdr:x>
      <cdr:y>0.84936</cdr:y>
    </cdr:to>
    <cdr:sp macro="" textlink="">
      <cdr:nvSpPr>
        <cdr:cNvPr id="102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8686" y="4020083"/>
          <a:ext cx="713796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0.63622</cdr:x>
      <cdr:y>0.70213</cdr:y>
    </cdr:from>
    <cdr:to>
      <cdr:x>0.77977</cdr:x>
      <cdr:y>0.83946</cdr:y>
    </cdr:to>
    <cdr:sp macro="" textlink="">
      <cdr:nvSpPr>
        <cdr:cNvPr id="1024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14750" y="3457575"/>
          <a:ext cx="838200" cy="6762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0.96465</cdr:x>
      <cdr:y>0.15732</cdr:y>
    </cdr:from>
    <cdr:to>
      <cdr:x>0.99241</cdr:x>
      <cdr:y>0.86277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77470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0.95976</cdr:x>
      <cdr:y>0.15345</cdr:y>
    </cdr:from>
    <cdr:to>
      <cdr:x>0.98752</cdr:x>
      <cdr:y>0.8589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3875" y="7556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indicators/C4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showGridLines="0" tabSelected="1" zoomScaleNormal="100" workbookViewId="0"/>
  </sheetViews>
  <sheetFormatPr defaultRowHeight="12.75"/>
  <cols>
    <col min="1" max="1" width="89.7109375" customWidth="1"/>
  </cols>
  <sheetData>
    <row r="1" spans="1:1">
      <c r="A1" s="1" t="s">
        <v>30</v>
      </c>
    </row>
    <row r="2" spans="1:1">
      <c r="A2" s="1" t="s">
        <v>65</v>
      </c>
    </row>
    <row r="3" spans="1:1">
      <c r="A3" s="2" t="s">
        <v>31</v>
      </c>
    </row>
    <row r="4" spans="1:1">
      <c r="A4" s="34"/>
    </row>
    <row r="5" spans="1:1" s="34" customFormat="1">
      <c r="A5" s="141" t="s">
        <v>37</v>
      </c>
    </row>
    <row r="6" spans="1:1" s="34" customFormat="1">
      <c r="A6" s="165" t="s">
        <v>57</v>
      </c>
    </row>
    <row r="7" spans="1:1" s="34" customFormat="1">
      <c r="A7" s="34" t="s">
        <v>58</v>
      </c>
    </row>
    <row r="8" spans="1:1" s="34" customFormat="1"/>
    <row r="9" spans="1:1" s="34" customFormat="1">
      <c r="A9" s="141" t="s">
        <v>38</v>
      </c>
    </row>
    <row r="10" spans="1:1" s="34" customFormat="1">
      <c r="A10" s="34" t="s">
        <v>59</v>
      </c>
    </row>
    <row r="11" spans="1:1" s="34" customFormat="1"/>
    <row r="12" spans="1:1" s="34" customFormat="1">
      <c r="A12" s="141" t="s">
        <v>56</v>
      </c>
    </row>
    <row r="13" spans="1:1" s="34" customFormat="1">
      <c r="A13" s="34" t="s">
        <v>60</v>
      </c>
    </row>
    <row r="14" spans="1:1" s="34" customFormat="1">
      <c r="A14" s="34" t="s">
        <v>61</v>
      </c>
    </row>
    <row r="15" spans="1:1" s="34" customFormat="1"/>
    <row r="16" spans="1:1" s="34" customFormat="1">
      <c r="A16" s="141" t="s">
        <v>47</v>
      </c>
    </row>
    <row r="17" spans="1:1" s="34" customFormat="1">
      <c r="A17" s="34" t="s">
        <v>62</v>
      </c>
    </row>
    <row r="18" spans="1:1" s="34" customFormat="1"/>
    <row r="19" spans="1:1" s="34" customFormat="1">
      <c r="A19" s="141" t="s">
        <v>49</v>
      </c>
    </row>
    <row r="20" spans="1:1" s="34" customFormat="1">
      <c r="A20" s="34" t="s">
        <v>63</v>
      </c>
    </row>
    <row r="21" spans="1:1" s="34" customFormat="1"/>
    <row r="22" spans="1:1" s="34" customFormat="1">
      <c r="A22" s="141" t="s">
        <v>32</v>
      </c>
    </row>
    <row r="23" spans="1:1" s="34" customFormat="1">
      <c r="A23" s="165" t="s">
        <v>64</v>
      </c>
    </row>
    <row r="24" spans="1:1" s="34" customFormat="1"/>
    <row r="25" spans="1:1" s="34" customFormat="1">
      <c r="A25" s="141" t="s">
        <v>39</v>
      </c>
    </row>
    <row r="26" spans="1:1" s="34" customFormat="1"/>
    <row r="27" spans="1:1" s="34" customFormat="1">
      <c r="A27" s="141" t="s">
        <v>36</v>
      </c>
    </row>
    <row r="28" spans="1:1">
      <c r="A28" s="2"/>
    </row>
    <row r="30" spans="1:1">
      <c r="A30" s="2" t="s">
        <v>29</v>
      </c>
    </row>
  </sheetData>
  <hyperlinks>
    <hyperlink ref="A3" r:id="rId1"/>
    <hyperlink ref="A30" r:id="rId2"/>
    <hyperlink ref="A5" location="'World Solar PV Production'!A1" display="World Solar Photovoltaics Production, 1975-2012"/>
    <hyperlink ref="A9" location="'PV Prod by Country'!A1" display="Annual Solar Photovoltaics Production by Country, 1995-2012"/>
    <hyperlink ref="A12" location="'US Solar PV Production'!A1" display="U.S. Solar Photovoltaics Production, 1976-2012"/>
    <hyperlink ref="A16" location="'World PV Installations'!A1" display="World Solar Photovoltaics Installations, 2000-2012"/>
    <hyperlink ref="A19" location="'Annual PV Installed by Country'!A1" display="Annual Installed Solar Photovoltaics Capacity in Selected Countries and the World, 2000-2012"/>
    <hyperlink ref="A22" location="'2012 Top Countries'!A1" display="Cumulative and Newly-Installed Solar Photovoltaics Capacity in Ten Leading Countries and the World, 2012"/>
    <hyperlink ref="A25" location="'Top Countries PV PerCap'!A1" display="Installed Solar Photovoltaics Capacity Per Person in Ten Leading Countries and the World, 2012"/>
    <hyperlink ref="A27" location="'US Grid-tied PV'!A1" display="Grid-Tied Solar Photovoltaics Installations in the United States, 2000-2012"/>
  </hyperlinks>
  <pageMargins left="0.75" right="0.75" top="1" bottom="1" header="0.5" footer="0.5"/>
  <pageSetup scale="97" orientation="portrait" r:id="rId3"/>
  <headerFooter alignWithMargins="0"/>
  <colBreaks count="1" manualBreakCount="1">
    <brk id="10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/>
  </sheetViews>
  <sheetFormatPr defaultRowHeight="12.75"/>
  <cols>
    <col min="1" max="1" width="6.5703125" customWidth="1"/>
    <col min="2" max="2" width="19.28515625" customWidth="1"/>
    <col min="3" max="3" width="19.85546875" customWidth="1"/>
    <col min="4" max="4" width="10.5703125" customWidth="1"/>
    <col min="5" max="5" width="10.28515625" customWidth="1"/>
  </cols>
  <sheetData>
    <row r="1" spans="1:5">
      <c r="A1" s="3" t="s">
        <v>37</v>
      </c>
      <c r="B1" s="4"/>
      <c r="C1" s="5"/>
      <c r="D1" s="6"/>
      <c r="E1" s="7"/>
    </row>
    <row r="2" spans="1:5">
      <c r="A2" s="8"/>
      <c r="B2" s="6"/>
      <c r="C2" s="5"/>
      <c r="D2" s="6"/>
      <c r="E2" s="7"/>
    </row>
    <row r="3" spans="1:5" ht="15" customHeight="1">
      <c r="A3" s="9" t="s">
        <v>0</v>
      </c>
      <c r="B3" s="10" t="s">
        <v>1</v>
      </c>
      <c r="C3" s="11" t="s">
        <v>2</v>
      </c>
      <c r="D3" s="12"/>
      <c r="E3" s="13"/>
    </row>
    <row r="4" spans="1:5">
      <c r="A4" s="8"/>
      <c r="B4" s="166" t="s">
        <v>3</v>
      </c>
      <c r="C4" s="166"/>
      <c r="D4" s="15"/>
      <c r="E4" s="16"/>
    </row>
    <row r="5" spans="1:5">
      <c r="A5" s="8"/>
      <c r="B5" s="6"/>
      <c r="C5" s="17"/>
      <c r="D5" s="7"/>
    </row>
    <row r="6" spans="1:5">
      <c r="A6" s="18">
        <v>1975</v>
      </c>
      <c r="B6" s="19">
        <v>1.8</v>
      </c>
      <c r="C6" s="19">
        <v>1.9</v>
      </c>
      <c r="D6" s="20"/>
    </row>
    <row r="7" spans="1:5">
      <c r="A7" s="18">
        <v>1976</v>
      </c>
      <c r="B7" s="19">
        <v>2</v>
      </c>
      <c r="C7" s="19">
        <f t="shared" ref="C7:C25" si="0">C6+B7</f>
        <v>3.9</v>
      </c>
      <c r="D7" s="21"/>
      <c r="E7" s="21"/>
    </row>
    <row r="8" spans="1:5">
      <c r="A8" s="18">
        <v>1977</v>
      </c>
      <c r="B8" s="19">
        <v>2.2000000000000002</v>
      </c>
      <c r="C8" s="19">
        <f t="shared" si="0"/>
        <v>6.1</v>
      </c>
      <c r="D8" s="21"/>
      <c r="E8" s="21"/>
    </row>
    <row r="9" spans="1:5">
      <c r="A9" s="18">
        <v>1978</v>
      </c>
      <c r="B9" s="19">
        <v>2.5</v>
      </c>
      <c r="C9" s="19">
        <f t="shared" si="0"/>
        <v>8.6</v>
      </c>
      <c r="D9" s="21"/>
      <c r="E9" s="21"/>
    </row>
    <row r="10" spans="1:5">
      <c r="A10" s="18">
        <v>1979</v>
      </c>
      <c r="B10" s="19">
        <v>4</v>
      </c>
      <c r="C10" s="19">
        <f t="shared" si="0"/>
        <v>12.6</v>
      </c>
      <c r="D10" s="21"/>
      <c r="E10" s="21"/>
    </row>
    <row r="11" spans="1:5">
      <c r="A11" s="18">
        <v>1980</v>
      </c>
      <c r="B11" s="19">
        <v>7</v>
      </c>
      <c r="C11" s="19">
        <f t="shared" si="0"/>
        <v>19.600000000000001</v>
      </c>
      <c r="D11" s="21"/>
      <c r="E11" s="21"/>
    </row>
    <row r="12" spans="1:5">
      <c r="A12" s="18">
        <v>1981</v>
      </c>
      <c r="B12" s="19">
        <v>8</v>
      </c>
      <c r="C12" s="19">
        <f t="shared" si="0"/>
        <v>27.6</v>
      </c>
      <c r="D12" s="21"/>
      <c r="E12" s="21"/>
    </row>
    <row r="13" spans="1:5">
      <c r="A13" s="18">
        <v>1982</v>
      </c>
      <c r="B13" s="19">
        <v>9</v>
      </c>
      <c r="C13" s="19">
        <f t="shared" si="0"/>
        <v>36.6</v>
      </c>
      <c r="D13" s="21"/>
      <c r="E13" s="21"/>
    </row>
    <row r="14" spans="1:5">
      <c r="A14" s="18">
        <v>1983</v>
      </c>
      <c r="B14" s="19">
        <v>17</v>
      </c>
      <c r="C14" s="19">
        <f t="shared" si="0"/>
        <v>53.6</v>
      </c>
      <c r="D14" s="21"/>
      <c r="E14" s="21"/>
    </row>
    <row r="15" spans="1:5">
      <c r="A15" s="18">
        <v>1984</v>
      </c>
      <c r="B15" s="19">
        <v>22</v>
      </c>
      <c r="C15" s="19">
        <f t="shared" si="0"/>
        <v>75.599999999999994</v>
      </c>
      <c r="D15" s="21"/>
      <c r="E15" s="21"/>
    </row>
    <row r="16" spans="1:5">
      <c r="A16" s="18">
        <v>1985</v>
      </c>
      <c r="B16" s="19">
        <v>23</v>
      </c>
      <c r="C16" s="19">
        <f t="shared" si="0"/>
        <v>98.6</v>
      </c>
      <c r="D16" s="21"/>
      <c r="E16" s="21"/>
    </row>
    <row r="17" spans="1:5">
      <c r="A17" s="18">
        <v>1986</v>
      </c>
      <c r="B17" s="19">
        <v>26</v>
      </c>
      <c r="C17" s="19">
        <f t="shared" si="0"/>
        <v>124.6</v>
      </c>
      <c r="D17" s="21"/>
      <c r="E17" s="21"/>
    </row>
    <row r="18" spans="1:5">
      <c r="A18" s="18">
        <v>1987</v>
      </c>
      <c r="B18" s="19">
        <v>29</v>
      </c>
      <c r="C18" s="19">
        <f t="shared" si="0"/>
        <v>153.6</v>
      </c>
      <c r="D18" s="21"/>
      <c r="E18" s="21"/>
    </row>
    <row r="19" spans="1:5">
      <c r="A19" s="18">
        <v>1988</v>
      </c>
      <c r="B19" s="19">
        <v>34</v>
      </c>
      <c r="C19" s="19">
        <f t="shared" si="0"/>
        <v>187.6</v>
      </c>
      <c r="D19" s="21"/>
      <c r="E19" s="21"/>
    </row>
    <row r="20" spans="1:5">
      <c r="A20" s="18">
        <v>1989</v>
      </c>
      <c r="B20" s="19">
        <v>40</v>
      </c>
      <c r="C20" s="19">
        <f t="shared" si="0"/>
        <v>227.6</v>
      </c>
      <c r="D20" s="21"/>
      <c r="E20" s="21"/>
    </row>
    <row r="21" spans="1:5">
      <c r="A21" s="18">
        <v>1990</v>
      </c>
      <c r="B21" s="19">
        <v>47</v>
      </c>
      <c r="C21" s="19">
        <f t="shared" si="0"/>
        <v>274.60000000000002</v>
      </c>
      <c r="D21" s="21"/>
      <c r="E21" s="21"/>
    </row>
    <row r="22" spans="1:5">
      <c r="A22" s="18">
        <v>1991</v>
      </c>
      <c r="B22" s="19">
        <v>55</v>
      </c>
      <c r="C22" s="19">
        <f t="shared" si="0"/>
        <v>329.6</v>
      </c>
      <c r="D22" s="21"/>
      <c r="E22" s="21"/>
    </row>
    <row r="23" spans="1:5">
      <c r="A23" s="18">
        <v>1992</v>
      </c>
      <c r="B23" s="19">
        <v>58</v>
      </c>
      <c r="C23" s="19">
        <f t="shared" si="0"/>
        <v>387.6</v>
      </c>
      <c r="D23" s="21"/>
      <c r="E23" s="21"/>
    </row>
    <row r="24" spans="1:5">
      <c r="A24" s="18">
        <v>1993</v>
      </c>
      <c r="B24" s="19">
        <v>60</v>
      </c>
      <c r="C24" s="19">
        <f t="shared" si="0"/>
        <v>447.6</v>
      </c>
      <c r="D24" s="21"/>
      <c r="E24" s="21"/>
    </row>
    <row r="25" spans="1:5">
      <c r="A25" s="18">
        <v>1994</v>
      </c>
      <c r="B25" s="19">
        <v>69</v>
      </c>
      <c r="C25" s="19">
        <f t="shared" si="0"/>
        <v>516.6</v>
      </c>
      <c r="D25" s="21"/>
      <c r="E25" s="21"/>
    </row>
    <row r="26" spans="1:5">
      <c r="A26" s="18">
        <v>1995</v>
      </c>
      <c r="B26" s="22">
        <v>77.599999999999994</v>
      </c>
      <c r="C26" s="22">
        <f t="shared" ref="C26:C43" si="1">B26+C25</f>
        <v>594.20000000000005</v>
      </c>
      <c r="D26" s="21"/>
      <c r="E26" s="21"/>
    </row>
    <row r="27" spans="1:5">
      <c r="A27" s="18">
        <v>1996</v>
      </c>
      <c r="B27" s="22">
        <v>88.6</v>
      </c>
      <c r="C27" s="22">
        <f t="shared" si="1"/>
        <v>682.80000000000007</v>
      </c>
      <c r="D27" s="21"/>
      <c r="E27" s="21"/>
    </row>
    <row r="28" spans="1:5">
      <c r="A28" s="18">
        <v>1997</v>
      </c>
      <c r="B28" s="22">
        <v>126</v>
      </c>
      <c r="C28" s="22">
        <f t="shared" si="1"/>
        <v>808.80000000000007</v>
      </c>
      <c r="D28" s="21"/>
      <c r="E28" s="21"/>
    </row>
    <row r="29" spans="1:5">
      <c r="A29" s="18">
        <v>1998</v>
      </c>
      <c r="B29" s="22">
        <v>155</v>
      </c>
      <c r="C29" s="22">
        <f t="shared" si="1"/>
        <v>963.80000000000007</v>
      </c>
      <c r="D29" s="21"/>
      <c r="E29" s="21"/>
    </row>
    <row r="30" spans="1:5">
      <c r="A30" s="18">
        <v>1999</v>
      </c>
      <c r="B30" s="22">
        <v>201</v>
      </c>
      <c r="C30" s="22">
        <f t="shared" si="1"/>
        <v>1164.8000000000002</v>
      </c>
      <c r="D30" s="21"/>
      <c r="E30" s="21"/>
    </row>
    <row r="31" spans="1:5">
      <c r="A31" s="18">
        <v>2000</v>
      </c>
      <c r="B31" s="22">
        <v>276.8</v>
      </c>
      <c r="C31" s="22">
        <f t="shared" si="1"/>
        <v>1441.6000000000001</v>
      </c>
      <c r="D31" s="21"/>
      <c r="E31" s="21"/>
    </row>
    <row r="32" spans="1:5">
      <c r="A32" s="18">
        <v>2001</v>
      </c>
      <c r="B32" s="22">
        <v>371.3</v>
      </c>
      <c r="C32" s="22">
        <f t="shared" si="1"/>
        <v>1812.9</v>
      </c>
      <c r="D32" s="21"/>
      <c r="E32" s="21"/>
    </row>
    <row r="33" spans="1:7">
      <c r="A33" s="18">
        <v>2002</v>
      </c>
      <c r="B33" s="22">
        <v>542</v>
      </c>
      <c r="C33" s="22">
        <f t="shared" si="1"/>
        <v>2354.9</v>
      </c>
      <c r="D33" s="21"/>
      <c r="E33" s="21"/>
    </row>
    <row r="34" spans="1:7">
      <c r="A34" s="18">
        <v>2003</v>
      </c>
      <c r="B34" s="22">
        <v>749.4</v>
      </c>
      <c r="C34" s="22">
        <f t="shared" si="1"/>
        <v>3104.3</v>
      </c>
      <c r="D34" s="21"/>
      <c r="E34" s="21"/>
    </row>
    <row r="35" spans="1:7">
      <c r="A35" s="18">
        <v>2004</v>
      </c>
      <c r="B35" s="22">
        <v>1198.8</v>
      </c>
      <c r="C35" s="22">
        <f t="shared" si="1"/>
        <v>4303.1000000000004</v>
      </c>
      <c r="D35" s="21"/>
      <c r="E35" s="21"/>
    </row>
    <row r="36" spans="1:7">
      <c r="A36" s="18">
        <v>2005</v>
      </c>
      <c r="B36" s="22">
        <v>1782.4</v>
      </c>
      <c r="C36" s="22">
        <f t="shared" si="1"/>
        <v>6085.5</v>
      </c>
      <c r="D36" s="21"/>
      <c r="E36" s="21"/>
    </row>
    <row r="37" spans="1:7">
      <c r="A37" s="18">
        <v>2006</v>
      </c>
      <c r="B37" s="19">
        <v>2458.5</v>
      </c>
      <c r="C37" s="22">
        <f t="shared" si="1"/>
        <v>8544</v>
      </c>
      <c r="D37" s="21"/>
      <c r="E37" s="21"/>
      <c r="F37" s="21"/>
      <c r="G37" s="21"/>
    </row>
    <row r="38" spans="1:7">
      <c r="A38" s="18">
        <v>2007</v>
      </c>
      <c r="B38" s="23">
        <v>3814.2999999999997</v>
      </c>
      <c r="C38" s="22">
        <f t="shared" si="1"/>
        <v>12358.3</v>
      </c>
      <c r="D38" s="21"/>
      <c r="E38" s="23"/>
      <c r="G38" s="23"/>
    </row>
    <row r="39" spans="1:7">
      <c r="A39" s="18">
        <v>2008</v>
      </c>
      <c r="B39" s="23">
        <v>7130.681722499221</v>
      </c>
      <c r="C39" s="22">
        <f t="shared" si="1"/>
        <v>19488.981722499222</v>
      </c>
      <c r="D39" s="21"/>
      <c r="E39" s="23"/>
      <c r="G39" s="23"/>
    </row>
    <row r="40" spans="1:7">
      <c r="A40" s="8">
        <v>2009</v>
      </c>
      <c r="B40" s="23">
        <v>11415.583571428571</v>
      </c>
      <c r="C40" s="22">
        <f t="shared" si="1"/>
        <v>30904.565293927793</v>
      </c>
      <c r="D40" s="21"/>
      <c r="E40" s="23"/>
      <c r="G40" s="23"/>
    </row>
    <row r="41" spans="1:7">
      <c r="A41" s="8">
        <v>2010</v>
      </c>
      <c r="B41" s="53">
        <v>24275.125462256248</v>
      </c>
      <c r="C41" s="22">
        <f t="shared" si="1"/>
        <v>55179.690756184042</v>
      </c>
      <c r="D41" s="21"/>
      <c r="E41" s="23"/>
      <c r="G41" s="23"/>
    </row>
    <row r="42" spans="1:7">
      <c r="A42" s="8">
        <v>2011</v>
      </c>
      <c r="B42" s="53">
        <v>37129.530357142859</v>
      </c>
      <c r="C42" s="22">
        <f t="shared" si="1"/>
        <v>92309.221113326901</v>
      </c>
      <c r="D42" s="21"/>
      <c r="E42" s="23"/>
      <c r="G42" s="23"/>
    </row>
    <row r="43" spans="1:7">
      <c r="A43" s="24">
        <v>2012</v>
      </c>
      <c r="B43" s="25">
        <v>36241.265000000007</v>
      </c>
      <c r="C43" s="26">
        <f t="shared" si="1"/>
        <v>128550.48611332692</v>
      </c>
      <c r="D43" s="21"/>
      <c r="E43" s="23"/>
      <c r="G43" s="23"/>
    </row>
    <row r="44" spans="1:7">
      <c r="A44" s="27"/>
      <c r="B44" s="27"/>
      <c r="C44" s="5"/>
      <c r="D44" s="6"/>
      <c r="E44" s="7"/>
    </row>
    <row r="45" spans="1:7" ht="92.25" customHeight="1">
      <c r="A45" s="167" t="s">
        <v>66</v>
      </c>
      <c r="B45" s="167"/>
      <c r="C45" s="167"/>
      <c r="D45" s="167"/>
      <c r="E45" s="167"/>
      <c r="F45" s="29"/>
      <c r="G45" s="29"/>
    </row>
    <row r="46" spans="1:7">
      <c r="A46" s="29"/>
      <c r="B46" s="29"/>
      <c r="C46" s="29"/>
      <c r="D46" s="29"/>
      <c r="E46" s="29"/>
      <c r="F46" s="29"/>
      <c r="G46" s="29"/>
    </row>
    <row r="47" spans="1:7">
      <c r="A47" s="29"/>
      <c r="B47" s="29"/>
      <c r="C47" s="29"/>
      <c r="D47" s="29"/>
      <c r="E47" s="29"/>
      <c r="F47" s="29"/>
      <c r="G47" s="29"/>
    </row>
    <row r="48" spans="1:7">
      <c r="A48" s="29"/>
      <c r="B48" s="29"/>
      <c r="C48" s="29"/>
      <c r="D48" s="29"/>
      <c r="E48" s="29"/>
    </row>
    <row r="49" spans="1:7" ht="42" customHeight="1">
      <c r="A49" s="29"/>
      <c r="B49" s="29"/>
      <c r="C49" s="29"/>
      <c r="D49" s="29"/>
      <c r="E49" s="29"/>
    </row>
    <row r="50" spans="1:7" ht="12.75" hidden="1" customHeight="1">
      <c r="A50" s="29"/>
      <c r="B50" s="29"/>
      <c r="C50" s="29"/>
      <c r="D50" s="29"/>
      <c r="E50" s="29"/>
    </row>
    <row r="51" spans="1:7" ht="12.75" hidden="1" customHeight="1">
      <c r="A51" s="29"/>
      <c r="B51" s="29"/>
      <c r="C51" s="29"/>
      <c r="D51" s="29"/>
      <c r="E51" s="29"/>
    </row>
    <row r="53" spans="1:7" ht="13.5" customHeight="1">
      <c r="A53" s="30"/>
      <c r="B53" s="30"/>
      <c r="C53" s="30"/>
      <c r="D53" s="30"/>
      <c r="E53" s="30"/>
      <c r="F53" s="30"/>
      <c r="G53" s="30"/>
    </row>
    <row r="54" spans="1:7">
      <c r="A54" s="30"/>
      <c r="B54" s="30"/>
      <c r="C54" s="30"/>
      <c r="D54" s="30"/>
      <c r="E54" s="30"/>
      <c r="F54" s="30"/>
      <c r="G54" s="30"/>
    </row>
    <row r="55" spans="1:7">
      <c r="A55" s="30"/>
      <c r="B55" s="30"/>
      <c r="C55" s="30"/>
      <c r="D55" s="30"/>
      <c r="E55" s="30"/>
      <c r="F55" s="30"/>
      <c r="G55" s="30"/>
    </row>
  </sheetData>
  <mergeCells count="2">
    <mergeCell ref="B4:C4"/>
    <mergeCell ref="A45:E45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Normal="100" zoomScaleSheetLayoutView="100" workbookViewId="0"/>
  </sheetViews>
  <sheetFormatPr defaultRowHeight="12.75"/>
  <cols>
    <col min="1" max="1" width="6.28515625" style="35" customWidth="1"/>
    <col min="2" max="2" width="8.7109375" style="36" customWidth="1"/>
    <col min="3" max="3" width="9.7109375" style="16" customWidth="1"/>
    <col min="4" max="4" width="10.5703125" style="16" customWidth="1"/>
    <col min="5" max="5" width="10.7109375" style="16" customWidth="1"/>
    <col min="6" max="6" width="10.42578125" style="16" customWidth="1"/>
    <col min="7" max="7" width="9.7109375" style="16" customWidth="1"/>
    <col min="8" max="8" width="9.5703125" style="16" customWidth="1"/>
    <col min="11" max="11" width="15" customWidth="1"/>
  </cols>
  <sheetData>
    <row r="1" spans="1:15">
      <c r="A1" s="31" t="s">
        <v>38</v>
      </c>
      <c r="B1" s="32"/>
      <c r="F1" s="33"/>
      <c r="K1" s="34"/>
      <c r="L1" s="34"/>
    </row>
    <row r="2" spans="1:15">
      <c r="K2" s="37"/>
      <c r="L2" s="38"/>
    </row>
    <row r="3" spans="1:15" s="43" customFormat="1" ht="25.5">
      <c r="A3" s="39" t="s">
        <v>0</v>
      </c>
      <c r="B3" s="40" t="s">
        <v>4</v>
      </c>
      <c r="C3" s="40" t="s">
        <v>5</v>
      </c>
      <c r="D3" s="40" t="s">
        <v>6</v>
      </c>
      <c r="E3" s="60" t="s">
        <v>54</v>
      </c>
      <c r="F3" s="40" t="s">
        <v>7</v>
      </c>
      <c r="G3" s="11" t="s">
        <v>55</v>
      </c>
      <c r="H3" s="41" t="s">
        <v>8</v>
      </c>
      <c r="I3" s="40" t="s">
        <v>9</v>
      </c>
      <c r="J3" s="42" t="s">
        <v>10</v>
      </c>
      <c r="L3" s="34"/>
      <c r="M3" s="44"/>
      <c r="N3" s="45"/>
    </row>
    <row r="4" spans="1:15" s="1" customFormat="1">
      <c r="A4" s="46"/>
      <c r="B4" s="176" t="s">
        <v>3</v>
      </c>
      <c r="C4" s="176"/>
      <c r="D4" s="176"/>
      <c r="E4" s="176"/>
      <c r="F4" s="176"/>
      <c r="G4" s="176"/>
      <c r="H4" s="176"/>
      <c r="I4" s="176"/>
      <c r="J4" s="176"/>
      <c r="L4" s="34"/>
      <c r="M4" s="44"/>
    </row>
    <row r="5" spans="1:15">
      <c r="A5" s="46"/>
      <c r="B5" s="47"/>
      <c r="C5" s="47"/>
      <c r="D5" s="47"/>
      <c r="F5" s="47"/>
      <c r="H5" s="48"/>
      <c r="I5" s="47"/>
      <c r="J5" s="47"/>
      <c r="L5" s="34"/>
      <c r="M5" s="44"/>
    </row>
    <row r="6" spans="1:15">
      <c r="A6" s="49">
        <v>1995</v>
      </c>
      <c r="B6" s="50" t="s">
        <v>11</v>
      </c>
      <c r="C6" s="50" t="s">
        <v>11</v>
      </c>
      <c r="D6" s="50">
        <v>16.399999999999999</v>
      </c>
      <c r="E6" s="50" t="s">
        <v>11</v>
      </c>
      <c r="F6" s="50" t="s">
        <v>11</v>
      </c>
      <c r="G6" s="50" t="s">
        <v>11</v>
      </c>
      <c r="H6" s="19">
        <v>34.75</v>
      </c>
      <c r="I6" s="50" t="s">
        <v>11</v>
      </c>
      <c r="J6" s="51">
        <v>77.599999999999994</v>
      </c>
    </row>
    <row r="7" spans="1:15">
      <c r="A7" s="49">
        <v>1996</v>
      </c>
      <c r="B7" s="50" t="s">
        <v>11</v>
      </c>
      <c r="C7" s="50" t="s">
        <v>11</v>
      </c>
      <c r="D7" s="50">
        <v>21.2</v>
      </c>
      <c r="E7" s="50" t="s">
        <v>11</v>
      </c>
      <c r="F7" s="50" t="s">
        <v>11</v>
      </c>
      <c r="G7" s="50" t="s">
        <v>11</v>
      </c>
      <c r="H7" s="19">
        <v>38.85</v>
      </c>
      <c r="I7" s="50" t="s">
        <v>11</v>
      </c>
      <c r="J7" s="51">
        <v>88.6</v>
      </c>
      <c r="L7" s="34"/>
      <c r="M7" s="34"/>
    </row>
    <row r="8" spans="1:15">
      <c r="A8" s="49">
        <v>1997</v>
      </c>
      <c r="B8" s="50" t="s">
        <v>11</v>
      </c>
      <c r="C8" s="50" t="s">
        <v>11</v>
      </c>
      <c r="D8" s="50">
        <v>35</v>
      </c>
      <c r="E8" s="50" t="s">
        <v>11</v>
      </c>
      <c r="F8" s="50" t="s">
        <v>11</v>
      </c>
      <c r="G8" s="50" t="s">
        <v>11</v>
      </c>
      <c r="H8" s="19">
        <v>51</v>
      </c>
      <c r="I8" s="50" t="s">
        <v>11</v>
      </c>
      <c r="J8" s="51">
        <v>125.8</v>
      </c>
      <c r="L8" s="34"/>
      <c r="M8" s="34"/>
    </row>
    <row r="9" spans="1:15">
      <c r="A9" s="49">
        <v>1998</v>
      </c>
      <c r="B9" s="50" t="s">
        <v>11</v>
      </c>
      <c r="C9" s="50" t="s">
        <v>11</v>
      </c>
      <c r="D9" s="50">
        <v>49</v>
      </c>
      <c r="E9" s="50" t="s">
        <v>11</v>
      </c>
      <c r="F9" s="50" t="s">
        <v>11</v>
      </c>
      <c r="G9" s="50" t="s">
        <v>11</v>
      </c>
      <c r="H9" s="19">
        <v>53.7</v>
      </c>
      <c r="I9" s="50" t="s">
        <v>11</v>
      </c>
      <c r="J9" s="51">
        <v>154.9</v>
      </c>
      <c r="L9" s="34"/>
      <c r="M9" s="34"/>
    </row>
    <row r="10" spans="1:15">
      <c r="A10" s="49">
        <v>1999</v>
      </c>
      <c r="B10" s="50" t="s">
        <v>11</v>
      </c>
      <c r="C10" s="50" t="s">
        <v>11</v>
      </c>
      <c r="D10" s="50">
        <v>80</v>
      </c>
      <c r="E10" s="50" t="s">
        <v>11</v>
      </c>
      <c r="F10" s="50" t="s">
        <v>11</v>
      </c>
      <c r="G10" s="50" t="s">
        <v>11</v>
      </c>
      <c r="H10" s="19">
        <v>60.8</v>
      </c>
      <c r="I10" s="50" t="s">
        <v>11</v>
      </c>
      <c r="J10" s="51">
        <v>201.3</v>
      </c>
      <c r="L10" s="142"/>
      <c r="M10" s="34"/>
    </row>
    <row r="11" spans="1:15">
      <c r="A11" s="49">
        <v>2000</v>
      </c>
      <c r="B11" s="50">
        <v>2.5</v>
      </c>
      <c r="C11" s="50" t="s">
        <v>11</v>
      </c>
      <c r="D11" s="50">
        <v>128.6</v>
      </c>
      <c r="E11" s="50" t="s">
        <v>11</v>
      </c>
      <c r="F11" s="50">
        <v>22.5</v>
      </c>
      <c r="G11" s="50" t="s">
        <v>11</v>
      </c>
      <c r="H11" s="19">
        <v>75</v>
      </c>
      <c r="I11" s="50">
        <f>J11-SUM(B11:H11)</f>
        <v>48.200000000000017</v>
      </c>
      <c r="J11" s="19">
        <v>276.8</v>
      </c>
      <c r="L11" s="34"/>
      <c r="M11" s="34"/>
      <c r="N11" s="52"/>
    </row>
    <row r="12" spans="1:15">
      <c r="A12" s="18">
        <v>2001</v>
      </c>
      <c r="B12" s="50">
        <v>3</v>
      </c>
      <c r="C12" s="50">
        <v>3.5</v>
      </c>
      <c r="D12" s="50">
        <v>171.2</v>
      </c>
      <c r="E12" s="50">
        <v>0</v>
      </c>
      <c r="F12" s="50">
        <v>23.5</v>
      </c>
      <c r="G12" s="50">
        <v>0</v>
      </c>
      <c r="H12" s="19">
        <v>100.3</v>
      </c>
      <c r="I12" s="50">
        <f>J12-SUM(B12:H12)</f>
        <v>69.800000000000011</v>
      </c>
      <c r="J12" s="19">
        <v>371.3</v>
      </c>
      <c r="L12" s="34"/>
      <c r="M12" s="34"/>
      <c r="N12" s="52"/>
    </row>
    <row r="13" spans="1:15">
      <c r="A13" s="18">
        <v>2002</v>
      </c>
      <c r="B13" s="50">
        <v>10</v>
      </c>
      <c r="C13" s="50">
        <v>8</v>
      </c>
      <c r="D13" s="50">
        <v>251.1</v>
      </c>
      <c r="E13" s="50">
        <v>0</v>
      </c>
      <c r="F13" s="50">
        <v>55</v>
      </c>
      <c r="G13" s="50">
        <v>0</v>
      </c>
      <c r="H13" s="19">
        <v>120.6</v>
      </c>
      <c r="I13" s="50">
        <f>J13-SUM(B13:H13)</f>
        <v>97.299999999999955</v>
      </c>
      <c r="J13" s="19">
        <v>542</v>
      </c>
      <c r="L13" s="34"/>
      <c r="M13" s="34"/>
      <c r="N13" s="52"/>
    </row>
    <row r="14" spans="1:15">
      <c r="A14" s="18">
        <v>2003</v>
      </c>
      <c r="B14" s="50">
        <v>13</v>
      </c>
      <c r="C14" s="50">
        <v>17</v>
      </c>
      <c r="D14" s="50">
        <v>363.9</v>
      </c>
      <c r="E14" s="50">
        <v>0</v>
      </c>
      <c r="F14" s="50">
        <v>121.5</v>
      </c>
      <c r="G14" s="50">
        <v>0</v>
      </c>
      <c r="H14" s="19">
        <v>103</v>
      </c>
      <c r="I14" s="50">
        <f>J14-SUM(B14:H14)</f>
        <v>131</v>
      </c>
      <c r="J14" s="19">
        <v>749.4</v>
      </c>
      <c r="L14" s="142"/>
      <c r="M14" s="34"/>
      <c r="N14" s="52"/>
    </row>
    <row r="15" spans="1:15">
      <c r="A15" s="18">
        <v>2004</v>
      </c>
      <c r="B15" s="50">
        <v>40</v>
      </c>
      <c r="C15" s="50">
        <v>39.299999999999997</v>
      </c>
      <c r="D15" s="50">
        <v>601.5</v>
      </c>
      <c r="E15" s="50">
        <v>0</v>
      </c>
      <c r="F15" s="50">
        <v>193</v>
      </c>
      <c r="G15" s="50">
        <v>0</v>
      </c>
      <c r="H15" s="19">
        <v>138.69999999999999</v>
      </c>
      <c r="I15" s="50">
        <f>J15-SUM(B15:H15)</f>
        <v>186.29999999999995</v>
      </c>
      <c r="J15" s="19">
        <v>1198.8</v>
      </c>
      <c r="O15" s="34"/>
    </row>
    <row r="16" spans="1:15">
      <c r="A16" s="18">
        <v>2005</v>
      </c>
      <c r="B16" s="50">
        <v>128.30000000000001</v>
      </c>
      <c r="C16" s="50">
        <v>88</v>
      </c>
      <c r="D16" s="50">
        <v>833</v>
      </c>
      <c r="E16" s="50">
        <v>0</v>
      </c>
      <c r="F16" s="50">
        <v>339</v>
      </c>
      <c r="G16" s="50">
        <v>5.3</v>
      </c>
      <c r="H16" s="19">
        <v>153.1</v>
      </c>
      <c r="I16" s="50">
        <f>J16-SUM(B16:H16)</f>
        <v>235.70000000000027</v>
      </c>
      <c r="J16" s="19">
        <v>1782.4</v>
      </c>
    </row>
    <row r="17" spans="1:18">
      <c r="A17" s="18">
        <v>2006</v>
      </c>
      <c r="B17" s="50">
        <v>341.8</v>
      </c>
      <c r="C17" s="50">
        <v>169.5</v>
      </c>
      <c r="D17" s="50">
        <v>926.4</v>
      </c>
      <c r="E17" s="50">
        <v>0</v>
      </c>
      <c r="F17" s="50">
        <v>469.1</v>
      </c>
      <c r="G17" s="50">
        <v>13</v>
      </c>
      <c r="H17" s="19">
        <v>177.6</v>
      </c>
      <c r="I17" s="50">
        <f>J17-SUM(B17:H17)</f>
        <v>361.09999999999991</v>
      </c>
      <c r="J17" s="19">
        <v>2458.5</v>
      </c>
    </row>
    <row r="18" spans="1:18">
      <c r="A18" s="18">
        <v>2007</v>
      </c>
      <c r="B18" s="54">
        <v>872.5</v>
      </c>
      <c r="C18" s="50">
        <v>387</v>
      </c>
      <c r="D18" s="50">
        <v>937.5</v>
      </c>
      <c r="E18" s="19">
        <v>0</v>
      </c>
      <c r="F18" s="19">
        <v>810.6</v>
      </c>
      <c r="G18" s="19">
        <v>19</v>
      </c>
      <c r="H18" s="19">
        <v>260.10000000000002</v>
      </c>
      <c r="I18" s="50">
        <f>J18-SUM(B18:H18)</f>
        <v>527.59999999999991</v>
      </c>
      <c r="J18" s="23">
        <v>3814.2999999999997</v>
      </c>
      <c r="M18" s="19"/>
      <c r="N18" s="19"/>
      <c r="O18" s="19"/>
      <c r="P18" s="19"/>
      <c r="Q18" s="19"/>
      <c r="R18" s="19"/>
    </row>
    <row r="19" spans="1:18">
      <c r="A19" s="18">
        <v>2008</v>
      </c>
      <c r="B19" s="54">
        <v>2018.951</v>
      </c>
      <c r="C19" s="54">
        <v>812.6</v>
      </c>
      <c r="D19" s="50">
        <v>1268</v>
      </c>
      <c r="E19" s="19">
        <v>161</v>
      </c>
      <c r="F19" s="19">
        <v>1464.4673205919057</v>
      </c>
      <c r="G19" s="19">
        <v>59.598164851527265</v>
      </c>
      <c r="H19" s="19">
        <v>390.1</v>
      </c>
      <c r="I19" s="50">
        <f>J19-SUM(B19:H19)</f>
        <v>955.96523705578784</v>
      </c>
      <c r="J19" s="23">
        <v>7130.681722499221</v>
      </c>
      <c r="M19" s="19"/>
      <c r="N19" s="19"/>
      <c r="O19" s="19"/>
      <c r="P19" s="19"/>
      <c r="Q19" s="19"/>
      <c r="R19" s="19"/>
    </row>
    <row r="20" spans="1:18" s="52" customFormat="1">
      <c r="A20" s="18">
        <v>2009</v>
      </c>
      <c r="B20" s="54">
        <v>4241.5</v>
      </c>
      <c r="C20" s="54">
        <v>1422.45</v>
      </c>
      <c r="D20" s="50">
        <v>1503</v>
      </c>
      <c r="E20" s="19">
        <v>830.05660377358481</v>
      </c>
      <c r="F20" s="19">
        <v>1599.0497978436656</v>
      </c>
      <c r="G20" s="19">
        <v>149</v>
      </c>
      <c r="H20" s="19">
        <v>568.86716981132076</v>
      </c>
      <c r="I20" s="50">
        <f>J20-SUM(B20:H20)</f>
        <v>1101.6599999999999</v>
      </c>
      <c r="J20" s="23">
        <v>11415.583571428571</v>
      </c>
      <c r="L20"/>
      <c r="M20" s="19"/>
      <c r="N20" s="19"/>
      <c r="O20" s="19"/>
      <c r="P20" s="19"/>
      <c r="Q20" s="19"/>
      <c r="R20" s="19"/>
    </row>
    <row r="21" spans="1:18">
      <c r="A21" s="46">
        <v>2010</v>
      </c>
      <c r="B21" s="54">
        <v>10922.491070456032</v>
      </c>
      <c r="C21" s="50">
        <v>3639.3388613386951</v>
      </c>
      <c r="D21" s="50">
        <v>2169</v>
      </c>
      <c r="E21" s="19">
        <v>1399.4129442119945</v>
      </c>
      <c r="F21" s="19">
        <v>2167.2726133183091</v>
      </c>
      <c r="G21" s="19">
        <v>768.42018449560589</v>
      </c>
      <c r="H21" s="19">
        <v>1098.6677251152671</v>
      </c>
      <c r="I21" s="50">
        <f>J21-SUM(B21:H21)</f>
        <v>2110.5220633203426</v>
      </c>
      <c r="J21" s="53">
        <v>24275.125462256248</v>
      </c>
      <c r="M21" s="19"/>
      <c r="N21" s="19"/>
      <c r="O21" s="19"/>
      <c r="P21" s="19"/>
      <c r="Q21" s="19"/>
      <c r="R21" s="19"/>
    </row>
    <row r="22" spans="1:18">
      <c r="A22" s="46">
        <v>2011</v>
      </c>
      <c r="B22" s="143">
        <v>20903.090000000004</v>
      </c>
      <c r="C22" s="82">
        <v>4457.8</v>
      </c>
      <c r="D22" s="82">
        <v>2753.4</v>
      </c>
      <c r="E22" s="19">
        <v>1762.5953947368421</v>
      </c>
      <c r="F22" s="19">
        <v>2331.1126315789475</v>
      </c>
      <c r="G22" s="19">
        <v>1215.5</v>
      </c>
      <c r="H22" s="19">
        <v>1056.1394736842105</v>
      </c>
      <c r="I22" s="50">
        <f>J22-SUM(B22:H22)</f>
        <v>2649.8928571428551</v>
      </c>
      <c r="J22" s="53">
        <v>37129.530357142859</v>
      </c>
      <c r="M22" s="19"/>
      <c r="N22" s="19"/>
      <c r="O22" s="19"/>
      <c r="P22" s="19"/>
      <c r="Q22" s="19"/>
      <c r="R22" s="19"/>
    </row>
    <row r="23" spans="1:18">
      <c r="A23" s="39">
        <v>2012</v>
      </c>
      <c r="B23" s="144">
        <v>21068.814999999999</v>
      </c>
      <c r="C23" s="145">
        <v>5024.8499999999995</v>
      </c>
      <c r="D23" s="145">
        <v>2669.3</v>
      </c>
      <c r="E23" s="146">
        <v>1672.3154362416108</v>
      </c>
      <c r="F23" s="146">
        <v>1401.6577181208054</v>
      </c>
      <c r="G23" s="146">
        <v>1204.0999999999999</v>
      </c>
      <c r="H23" s="146">
        <v>800.27684563758385</v>
      </c>
      <c r="I23" s="147">
        <f>J23-SUM(B23:H23)</f>
        <v>2399.9500000000116</v>
      </c>
      <c r="J23" s="25">
        <v>36241.265000000007</v>
      </c>
      <c r="M23" s="19"/>
      <c r="N23" s="19"/>
      <c r="O23" s="19"/>
      <c r="P23" s="19"/>
      <c r="Q23" s="19"/>
      <c r="R23" s="19"/>
    </row>
    <row r="24" spans="1:18">
      <c r="J24" s="57"/>
    </row>
    <row r="25" spans="1:18">
      <c r="A25" s="35" t="s">
        <v>12</v>
      </c>
      <c r="B25" s="55"/>
      <c r="C25" s="56"/>
      <c r="D25" s="56"/>
      <c r="E25" s="56"/>
      <c r="F25" s="56"/>
      <c r="G25" s="56"/>
      <c r="H25" s="20"/>
    </row>
    <row r="26" spans="1:18" ht="15" customHeight="1">
      <c r="B26" s="55"/>
      <c r="C26" s="56"/>
      <c r="D26" s="56"/>
      <c r="E26" s="56"/>
      <c r="F26" s="56"/>
      <c r="G26" s="56"/>
      <c r="H26" s="20"/>
    </row>
    <row r="27" spans="1:18" ht="69" customHeight="1">
      <c r="A27" s="167" t="s">
        <v>67</v>
      </c>
      <c r="B27" s="167"/>
      <c r="C27" s="167"/>
      <c r="D27" s="167"/>
      <c r="E27" s="167"/>
      <c r="F27" s="167"/>
      <c r="G27" s="167"/>
      <c r="H27" s="167"/>
      <c r="I27" s="167"/>
      <c r="J27" s="167"/>
    </row>
    <row r="28" spans="1:18">
      <c r="B28" s="58"/>
      <c r="C28" s="58"/>
      <c r="D28" s="58"/>
      <c r="E28" s="58"/>
      <c r="F28" s="58"/>
      <c r="G28" s="58"/>
      <c r="H28" s="58"/>
    </row>
    <row r="32" spans="1:18" ht="12.75" customHeight="1">
      <c r="E32" s="59"/>
      <c r="F32" s="59"/>
    </row>
    <row r="33" spans="3:6">
      <c r="C33" s="59"/>
      <c r="D33" s="59"/>
      <c r="E33" s="59"/>
      <c r="F33" s="59"/>
    </row>
    <row r="34" spans="3:6">
      <c r="C34" s="59"/>
      <c r="D34" s="59"/>
      <c r="E34" s="59"/>
      <c r="F34" s="59"/>
    </row>
    <row r="35" spans="3:6">
      <c r="C35" s="59"/>
      <c r="D35" s="59"/>
      <c r="E35" s="59"/>
      <c r="F35" s="59"/>
    </row>
    <row r="36" spans="3:6">
      <c r="C36" s="59"/>
      <c r="D36" s="59"/>
      <c r="E36" s="59"/>
      <c r="F36" s="59"/>
    </row>
  </sheetData>
  <mergeCells count="2">
    <mergeCell ref="A27:J27"/>
    <mergeCell ref="B4:J4"/>
  </mergeCells>
  <pageMargins left="1" right="1" top="1" bottom="1" header="0.5" footer="0.5"/>
  <pageSetup scale="89" orientation="portrait" r:id="rId1"/>
  <headerFooter alignWithMargins="0"/>
  <ignoredErrors>
    <ignoredError sqref="I12:I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/>
  </sheetViews>
  <sheetFormatPr defaultRowHeight="12.75"/>
  <cols>
    <col min="1" max="1" width="9.140625" style="149"/>
    <col min="2" max="2" width="18" style="149" customWidth="1"/>
    <col min="3" max="3" width="21.42578125" style="149" customWidth="1"/>
    <col min="4" max="4" width="9.140625" style="149"/>
    <col min="5" max="5" width="10.7109375" style="149" customWidth="1"/>
    <col min="6" max="16384" width="9.140625" style="149"/>
  </cols>
  <sheetData>
    <row r="1" spans="1:3">
      <c r="A1" s="148" t="s">
        <v>56</v>
      </c>
    </row>
    <row r="3" spans="1:3">
      <c r="A3" s="150" t="s">
        <v>0</v>
      </c>
      <c r="B3" s="151" t="s">
        <v>1</v>
      </c>
      <c r="C3" s="151" t="s">
        <v>2</v>
      </c>
    </row>
    <row r="4" spans="1:3">
      <c r="A4" s="152"/>
      <c r="B4" s="168" t="s">
        <v>3</v>
      </c>
      <c r="C4" s="168"/>
    </row>
    <row r="5" spans="1:3">
      <c r="A5" s="152"/>
    </row>
    <row r="6" spans="1:3">
      <c r="A6" s="152">
        <v>1976</v>
      </c>
      <c r="B6" s="153">
        <v>0.32</v>
      </c>
      <c r="C6" s="154">
        <f>B6</f>
        <v>0.32</v>
      </c>
    </row>
    <row r="7" spans="1:3">
      <c r="A7" s="152">
        <v>1977</v>
      </c>
      <c r="B7" s="153">
        <v>0.42</v>
      </c>
      <c r="C7" s="154">
        <f t="shared" ref="C7:C42" si="0">B7+C6</f>
        <v>0.74</v>
      </c>
    </row>
    <row r="8" spans="1:3">
      <c r="A8" s="152">
        <v>1978</v>
      </c>
      <c r="B8" s="153">
        <v>0.84</v>
      </c>
      <c r="C8" s="154">
        <f t="shared" si="0"/>
        <v>1.58</v>
      </c>
    </row>
    <row r="9" spans="1:3">
      <c r="A9" s="152">
        <v>1979</v>
      </c>
      <c r="B9" s="153">
        <v>1.24</v>
      </c>
      <c r="C9" s="154">
        <f t="shared" si="0"/>
        <v>2.8200000000000003</v>
      </c>
    </row>
    <row r="10" spans="1:3">
      <c r="A10" s="152">
        <v>1980</v>
      </c>
      <c r="B10" s="153">
        <v>2.5</v>
      </c>
      <c r="C10" s="154">
        <f t="shared" si="0"/>
        <v>5.32</v>
      </c>
    </row>
    <row r="11" spans="1:3">
      <c r="A11" s="152">
        <v>1981</v>
      </c>
      <c r="B11" s="153">
        <v>3.5</v>
      </c>
      <c r="C11" s="154">
        <f t="shared" si="0"/>
        <v>8.82</v>
      </c>
    </row>
    <row r="12" spans="1:3">
      <c r="A12" s="152">
        <v>1982</v>
      </c>
      <c r="B12" s="153">
        <v>5.2</v>
      </c>
      <c r="C12" s="154">
        <f t="shared" si="0"/>
        <v>14.02</v>
      </c>
    </row>
    <row r="13" spans="1:3">
      <c r="A13" s="152">
        <v>1983</v>
      </c>
      <c r="B13" s="153">
        <v>8.1999999999999993</v>
      </c>
      <c r="C13" s="154">
        <f t="shared" si="0"/>
        <v>22.22</v>
      </c>
    </row>
    <row r="14" spans="1:3">
      <c r="A14" s="152">
        <v>1984</v>
      </c>
      <c r="B14" s="153">
        <v>8</v>
      </c>
      <c r="C14" s="154">
        <f t="shared" si="0"/>
        <v>30.22</v>
      </c>
    </row>
    <row r="15" spans="1:3">
      <c r="A15" s="152">
        <v>1985</v>
      </c>
      <c r="B15" s="153">
        <v>7.7</v>
      </c>
      <c r="C15" s="154">
        <f t="shared" si="0"/>
        <v>37.92</v>
      </c>
    </row>
    <row r="16" spans="1:3">
      <c r="A16" s="152">
        <v>1986</v>
      </c>
      <c r="B16" s="153">
        <v>7.1</v>
      </c>
      <c r="C16" s="154">
        <f t="shared" si="0"/>
        <v>45.02</v>
      </c>
    </row>
    <row r="17" spans="1:6">
      <c r="A17" s="152">
        <v>1987</v>
      </c>
      <c r="B17" s="153">
        <v>8.6999999999999993</v>
      </c>
      <c r="C17" s="154">
        <f t="shared" si="0"/>
        <v>53.72</v>
      </c>
    </row>
    <row r="18" spans="1:6">
      <c r="A18" s="152">
        <v>1988</v>
      </c>
      <c r="B18" s="153">
        <v>11.1</v>
      </c>
      <c r="C18" s="154">
        <f t="shared" si="0"/>
        <v>64.819999999999993</v>
      </c>
    </row>
    <row r="19" spans="1:6">
      <c r="A19" s="152">
        <v>1989</v>
      </c>
      <c r="B19" s="153">
        <v>14.1</v>
      </c>
      <c r="C19" s="154">
        <f t="shared" si="0"/>
        <v>78.919999999999987</v>
      </c>
    </row>
    <row r="20" spans="1:6">
      <c r="A20" s="152">
        <v>1990</v>
      </c>
      <c r="B20" s="153">
        <v>14.8</v>
      </c>
      <c r="C20" s="154">
        <f t="shared" si="0"/>
        <v>93.719999999999985</v>
      </c>
    </row>
    <row r="21" spans="1:6">
      <c r="A21" s="152">
        <v>1991</v>
      </c>
      <c r="B21" s="153">
        <v>17.100000000000001</v>
      </c>
      <c r="C21" s="154">
        <f t="shared" si="0"/>
        <v>110.82</v>
      </c>
    </row>
    <row r="22" spans="1:6">
      <c r="A22" s="152">
        <v>1992</v>
      </c>
      <c r="B22" s="153">
        <v>18.100000000000001</v>
      </c>
      <c r="C22" s="154">
        <f t="shared" si="0"/>
        <v>128.91999999999999</v>
      </c>
    </row>
    <row r="23" spans="1:6">
      <c r="A23" s="152">
        <v>1993</v>
      </c>
      <c r="B23" s="153">
        <v>22.44</v>
      </c>
      <c r="C23" s="154">
        <f t="shared" si="0"/>
        <v>151.35999999999999</v>
      </c>
    </row>
    <row r="24" spans="1:6">
      <c r="A24" s="152">
        <v>1994</v>
      </c>
      <c r="B24" s="153">
        <v>25.64</v>
      </c>
      <c r="C24" s="154">
        <f t="shared" si="0"/>
        <v>177</v>
      </c>
    </row>
    <row r="25" spans="1:6">
      <c r="A25" s="152">
        <v>1995</v>
      </c>
      <c r="B25" s="153">
        <v>34.75</v>
      </c>
      <c r="C25" s="154">
        <f t="shared" si="0"/>
        <v>211.75</v>
      </c>
      <c r="E25" s="155"/>
      <c r="F25" s="156"/>
    </row>
    <row r="26" spans="1:6">
      <c r="A26" s="152">
        <v>1996</v>
      </c>
      <c r="B26" s="153">
        <v>38.85</v>
      </c>
      <c r="C26" s="154">
        <f t="shared" si="0"/>
        <v>250.6</v>
      </c>
      <c r="E26" s="155"/>
      <c r="F26" s="156"/>
    </row>
    <row r="27" spans="1:6">
      <c r="A27" s="152">
        <v>1997</v>
      </c>
      <c r="B27" s="153">
        <v>51</v>
      </c>
      <c r="C27" s="154">
        <f t="shared" si="0"/>
        <v>301.60000000000002</v>
      </c>
      <c r="E27" s="155"/>
      <c r="F27" s="156"/>
    </row>
    <row r="28" spans="1:6">
      <c r="A28" s="152">
        <v>1998</v>
      </c>
      <c r="B28" s="153">
        <v>53.7</v>
      </c>
      <c r="C28" s="154">
        <f t="shared" si="0"/>
        <v>355.3</v>
      </c>
      <c r="E28" s="155"/>
      <c r="F28" s="156"/>
    </row>
    <row r="29" spans="1:6">
      <c r="A29" s="152">
        <v>1999</v>
      </c>
      <c r="B29" s="153">
        <v>60.8</v>
      </c>
      <c r="C29" s="154">
        <f t="shared" si="0"/>
        <v>416.1</v>
      </c>
      <c r="E29" s="155"/>
      <c r="F29" s="156"/>
    </row>
    <row r="30" spans="1:6">
      <c r="A30" s="152">
        <v>2000</v>
      </c>
      <c r="B30" s="153">
        <v>74.97</v>
      </c>
      <c r="C30" s="154">
        <f t="shared" si="0"/>
        <v>491.07000000000005</v>
      </c>
      <c r="E30" s="155"/>
      <c r="F30" s="156"/>
    </row>
    <row r="31" spans="1:6">
      <c r="A31" s="152">
        <v>2001</v>
      </c>
      <c r="B31" s="153">
        <v>100.3</v>
      </c>
      <c r="C31" s="154">
        <f t="shared" si="0"/>
        <v>591.37</v>
      </c>
      <c r="E31" s="155"/>
      <c r="F31" s="156"/>
    </row>
    <row r="32" spans="1:6">
      <c r="A32" s="152">
        <v>2002</v>
      </c>
      <c r="B32" s="153">
        <v>120.6</v>
      </c>
      <c r="C32" s="154">
        <f t="shared" si="0"/>
        <v>711.97</v>
      </c>
      <c r="E32" s="155"/>
      <c r="F32" s="156"/>
    </row>
    <row r="33" spans="1:9">
      <c r="A33" s="152">
        <v>2003</v>
      </c>
      <c r="B33" s="153">
        <v>103</v>
      </c>
      <c r="C33" s="154">
        <f t="shared" si="0"/>
        <v>814.97</v>
      </c>
      <c r="E33" s="155"/>
      <c r="F33" s="156"/>
    </row>
    <row r="34" spans="1:9">
      <c r="A34" s="152">
        <v>2004</v>
      </c>
      <c r="B34" s="153">
        <v>138.69999999999999</v>
      </c>
      <c r="C34" s="154">
        <f t="shared" si="0"/>
        <v>953.67000000000007</v>
      </c>
      <c r="E34" s="155"/>
      <c r="F34" s="156"/>
    </row>
    <row r="35" spans="1:9">
      <c r="A35" s="152">
        <v>2005</v>
      </c>
      <c r="B35" s="153">
        <v>153.1</v>
      </c>
      <c r="C35" s="154">
        <f t="shared" si="0"/>
        <v>1106.77</v>
      </c>
      <c r="E35" s="155"/>
      <c r="F35" s="156"/>
    </row>
    <row r="36" spans="1:9">
      <c r="A36" s="155">
        <v>2006</v>
      </c>
      <c r="B36" s="157">
        <v>177.6</v>
      </c>
      <c r="C36" s="158">
        <f t="shared" si="0"/>
        <v>1284.3699999999999</v>
      </c>
    </row>
    <row r="37" spans="1:9">
      <c r="A37" s="155">
        <v>2007</v>
      </c>
      <c r="B37" s="156">
        <v>260.10000000000002</v>
      </c>
      <c r="C37" s="158">
        <f t="shared" si="0"/>
        <v>1544.4699999999998</v>
      </c>
      <c r="F37" s="19"/>
      <c r="G37" s="159"/>
    </row>
    <row r="38" spans="1:9">
      <c r="A38" s="155">
        <v>2008</v>
      </c>
      <c r="B38" s="156">
        <v>390.1</v>
      </c>
      <c r="C38" s="158">
        <f t="shared" si="0"/>
        <v>1934.5699999999997</v>
      </c>
      <c r="F38" s="19"/>
      <c r="G38" s="159"/>
    </row>
    <row r="39" spans="1:9">
      <c r="A39" s="155">
        <v>2009</v>
      </c>
      <c r="B39" s="156">
        <v>568.86716981132076</v>
      </c>
      <c r="C39" s="158">
        <f t="shared" si="0"/>
        <v>2503.4371698113205</v>
      </c>
      <c r="F39" s="19"/>
      <c r="G39" s="159"/>
    </row>
    <row r="40" spans="1:9">
      <c r="A40" s="155">
        <v>2010</v>
      </c>
      <c r="B40" s="156">
        <v>1098.6677251152671</v>
      </c>
      <c r="C40" s="158">
        <f t="shared" si="0"/>
        <v>3602.1048949265878</v>
      </c>
      <c r="F40" s="19"/>
      <c r="G40" s="159"/>
    </row>
    <row r="41" spans="1:9">
      <c r="A41" s="155">
        <v>2011</v>
      </c>
      <c r="B41" s="156">
        <v>1056.1394736842105</v>
      </c>
      <c r="C41" s="158">
        <f t="shared" si="0"/>
        <v>4658.2443686107981</v>
      </c>
      <c r="F41" s="19"/>
      <c r="G41" s="159"/>
    </row>
    <row r="42" spans="1:9">
      <c r="A42" s="160">
        <v>2012</v>
      </c>
      <c r="B42" s="161">
        <v>800.27684563758385</v>
      </c>
      <c r="C42" s="162">
        <f t="shared" si="0"/>
        <v>5458.5212142483815</v>
      </c>
      <c r="F42" s="19"/>
      <c r="G42" s="159"/>
    </row>
    <row r="43" spans="1:9">
      <c r="A43" s="155"/>
      <c r="B43" s="157"/>
      <c r="C43" s="158"/>
      <c r="G43" s="159"/>
    </row>
    <row r="44" spans="1:9" ht="106.5" customHeight="1">
      <c r="A44" s="169" t="s">
        <v>68</v>
      </c>
      <c r="B44" s="169"/>
      <c r="C44" s="169"/>
      <c r="D44" s="169"/>
      <c r="E44" s="169"/>
      <c r="F44" s="163"/>
      <c r="G44" s="163"/>
      <c r="H44" s="163"/>
      <c r="I44" s="163"/>
    </row>
    <row r="45" spans="1:9">
      <c r="A45" s="163"/>
      <c r="B45" s="163"/>
      <c r="C45" s="163"/>
      <c r="D45" s="163"/>
      <c r="E45" s="163"/>
      <c r="F45" s="163"/>
      <c r="G45" s="163"/>
      <c r="H45" s="163"/>
      <c r="I45" s="163"/>
    </row>
    <row r="46" spans="1:9">
      <c r="A46" s="163"/>
      <c r="B46" s="163"/>
      <c r="C46" s="163"/>
      <c r="D46" s="163"/>
      <c r="E46" s="163"/>
      <c r="F46" s="163"/>
      <c r="G46" s="163"/>
      <c r="H46" s="163"/>
      <c r="I46" s="163"/>
    </row>
    <row r="47" spans="1:9">
      <c r="A47" s="163"/>
      <c r="B47" s="163"/>
      <c r="C47" s="163"/>
      <c r="D47" s="163"/>
      <c r="E47" s="163"/>
      <c r="F47" s="163"/>
      <c r="G47" s="163"/>
      <c r="H47" s="163"/>
      <c r="I47" s="163"/>
    </row>
    <row r="48" spans="1:9" ht="54.75" customHeight="1">
      <c r="A48" s="163"/>
      <c r="B48" s="163"/>
      <c r="C48" s="163"/>
      <c r="D48" s="163"/>
      <c r="E48" s="163"/>
      <c r="F48" s="163"/>
      <c r="G48" s="163"/>
      <c r="H48" s="163"/>
    </row>
    <row r="50" spans="1:8" ht="12.75" customHeight="1">
      <c r="A50" s="164"/>
      <c r="B50" s="164"/>
      <c r="C50" s="164"/>
      <c r="D50" s="164"/>
      <c r="E50" s="164"/>
      <c r="F50" s="164"/>
      <c r="G50" s="164"/>
      <c r="H50" s="164"/>
    </row>
    <row r="51" spans="1:8">
      <c r="A51" s="164"/>
      <c r="B51" s="164"/>
      <c r="C51" s="164"/>
      <c r="D51" s="164"/>
      <c r="E51" s="164"/>
      <c r="F51" s="164"/>
      <c r="G51" s="164"/>
      <c r="H51" s="164"/>
    </row>
    <row r="52" spans="1:8">
      <c r="A52" s="164"/>
      <c r="B52" s="164"/>
      <c r="C52" s="164"/>
      <c r="D52" s="164"/>
      <c r="E52" s="164"/>
      <c r="F52" s="164"/>
      <c r="G52" s="164"/>
      <c r="H52" s="164"/>
    </row>
    <row r="53" spans="1:8">
      <c r="A53" s="164"/>
      <c r="B53" s="164"/>
      <c r="C53" s="164"/>
      <c r="D53" s="164"/>
      <c r="E53" s="164"/>
      <c r="F53" s="164"/>
      <c r="G53" s="164"/>
      <c r="H53" s="164"/>
    </row>
  </sheetData>
  <mergeCells count="2">
    <mergeCell ref="B4:C4"/>
    <mergeCell ref="A44:E44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workbookViewId="0"/>
  </sheetViews>
  <sheetFormatPr defaultRowHeight="12.75"/>
  <cols>
    <col min="1" max="1" width="9.140625" style="61"/>
    <col min="2" max="2" width="21" customWidth="1"/>
    <col min="3" max="3" width="21.140625" customWidth="1"/>
    <col min="4" max="4" width="7.85546875" style="52" customWidth="1"/>
    <col min="5" max="5" width="3.28515625" customWidth="1"/>
    <col min="6" max="6" width="7.85546875" customWidth="1"/>
  </cols>
  <sheetData>
    <row r="1" spans="1:17">
      <c r="A1" s="3" t="s">
        <v>47</v>
      </c>
      <c r="B1" s="4"/>
      <c r="C1" s="5"/>
      <c r="D1" s="6"/>
      <c r="E1" s="7"/>
      <c r="F1" s="7"/>
    </row>
    <row r="2" spans="1:17">
      <c r="A2" s="8"/>
      <c r="B2" s="6"/>
      <c r="C2" s="5"/>
      <c r="D2" s="6"/>
      <c r="E2" s="7"/>
      <c r="F2" s="7"/>
    </row>
    <row r="3" spans="1:17">
      <c r="A3" s="9" t="s">
        <v>0</v>
      </c>
      <c r="B3" s="11" t="s">
        <v>13</v>
      </c>
      <c r="C3" s="12"/>
      <c r="D3" s="13"/>
      <c r="E3" s="13"/>
    </row>
    <row r="4" spans="1:17">
      <c r="A4" s="8"/>
      <c r="B4" s="62" t="s">
        <v>3</v>
      </c>
      <c r="C4" s="15"/>
      <c r="D4" s="63"/>
      <c r="E4" s="63"/>
      <c r="K4" s="21"/>
    </row>
    <row r="5" spans="1:17">
      <c r="A5" s="8"/>
      <c r="B5" s="17"/>
      <c r="C5" s="7"/>
      <c r="D5" s="66"/>
      <c r="E5" s="52"/>
      <c r="G5" s="70"/>
      <c r="K5" s="21"/>
    </row>
    <row r="6" spans="1:17">
      <c r="A6" s="18">
        <v>2000</v>
      </c>
      <c r="B6" s="23">
        <v>1400</v>
      </c>
      <c r="C6" s="52"/>
      <c r="D6" s="82"/>
      <c r="E6" s="64"/>
      <c r="F6" s="23"/>
      <c r="G6" s="83"/>
      <c r="I6" s="23"/>
      <c r="K6" s="21"/>
      <c r="P6" s="23"/>
      <c r="Q6" s="23"/>
    </row>
    <row r="7" spans="1:17">
      <c r="A7" s="18">
        <v>2001</v>
      </c>
      <c r="B7" s="23">
        <v>1765</v>
      </c>
      <c r="C7" s="52"/>
      <c r="D7" s="82"/>
      <c r="E7" s="64"/>
      <c r="F7" s="23"/>
      <c r="G7" s="83"/>
      <c r="I7" s="23"/>
      <c r="K7" s="21"/>
      <c r="L7" s="23"/>
      <c r="M7" s="23"/>
      <c r="N7" s="23"/>
      <c r="O7" s="23"/>
      <c r="P7" s="23"/>
      <c r="Q7" s="23"/>
    </row>
    <row r="8" spans="1:17">
      <c r="A8" s="18">
        <v>2002</v>
      </c>
      <c r="B8" s="23">
        <v>2235</v>
      </c>
      <c r="C8" s="52"/>
      <c r="D8" s="82"/>
      <c r="E8" s="64"/>
      <c r="F8" s="23"/>
      <c r="G8" s="83"/>
      <c r="I8" s="23"/>
      <c r="K8" s="21"/>
      <c r="L8" s="23"/>
      <c r="M8" s="23"/>
      <c r="N8" s="23"/>
      <c r="O8" s="23"/>
      <c r="P8" s="23"/>
      <c r="Q8" s="23"/>
    </row>
    <row r="9" spans="1:17">
      <c r="A9" s="18">
        <v>2003</v>
      </c>
      <c r="B9" s="23">
        <v>2820</v>
      </c>
      <c r="C9" s="52"/>
      <c r="D9" s="82"/>
      <c r="E9" s="64"/>
      <c r="F9" s="23"/>
      <c r="G9" s="83"/>
      <c r="I9" s="23"/>
      <c r="K9" s="21"/>
      <c r="L9" s="23"/>
      <c r="M9" s="23"/>
      <c r="N9" s="23"/>
      <c r="O9" s="23"/>
      <c r="P9" s="23"/>
      <c r="Q9" s="23"/>
    </row>
    <row r="10" spans="1:17">
      <c r="A10" s="18">
        <v>2004</v>
      </c>
      <c r="B10" s="23">
        <v>3952</v>
      </c>
      <c r="C10" s="52"/>
      <c r="D10" s="82"/>
      <c r="E10" s="64"/>
      <c r="F10" s="23"/>
      <c r="G10" s="83"/>
      <c r="I10" s="23"/>
      <c r="K10" s="21"/>
    </row>
    <row r="11" spans="1:17">
      <c r="A11" s="18">
        <v>2005</v>
      </c>
      <c r="B11" s="23">
        <v>5364</v>
      </c>
      <c r="C11" s="52"/>
      <c r="D11" s="82"/>
      <c r="E11" s="64"/>
      <c r="F11" s="23"/>
      <c r="G11" s="83"/>
      <c r="I11" s="23"/>
      <c r="J11" s="23"/>
      <c r="K11" s="21"/>
      <c r="L11" s="23"/>
      <c r="M11" s="23"/>
      <c r="N11" s="23"/>
      <c r="O11" s="23"/>
      <c r="P11" s="23"/>
      <c r="Q11" s="23"/>
    </row>
    <row r="12" spans="1:17">
      <c r="A12" s="18">
        <v>2006</v>
      </c>
      <c r="B12" s="23">
        <v>6946</v>
      </c>
      <c r="C12" s="52"/>
      <c r="D12" s="82"/>
      <c r="E12" s="64"/>
      <c r="F12" s="23"/>
      <c r="G12" s="83"/>
      <c r="I12" s="23"/>
      <c r="K12" s="21"/>
    </row>
    <row r="13" spans="1:17">
      <c r="A13" s="18">
        <v>2007</v>
      </c>
      <c r="B13" s="23">
        <v>9521</v>
      </c>
      <c r="C13" s="52"/>
      <c r="D13" s="82"/>
      <c r="E13" s="64"/>
      <c r="F13" s="23"/>
      <c r="G13" s="83"/>
      <c r="I13" s="23"/>
      <c r="J13" s="23"/>
      <c r="K13" s="21"/>
      <c r="L13" s="23"/>
      <c r="M13" s="23"/>
      <c r="N13" s="23"/>
      <c r="O13" s="23"/>
      <c r="P13" s="23"/>
      <c r="Q13" s="23"/>
    </row>
    <row r="14" spans="1:17">
      <c r="A14" s="18">
        <v>2008</v>
      </c>
      <c r="B14" s="23">
        <v>16229</v>
      </c>
      <c r="C14" s="52"/>
      <c r="D14" s="82"/>
      <c r="E14" s="64"/>
      <c r="F14" s="23"/>
      <c r="G14" s="83"/>
      <c r="I14" s="23"/>
      <c r="K14" s="21"/>
    </row>
    <row r="15" spans="1:17">
      <c r="A15" s="18">
        <v>2009</v>
      </c>
      <c r="B15" s="53">
        <v>23605</v>
      </c>
      <c r="C15" s="52"/>
      <c r="D15" s="82"/>
      <c r="E15" s="64"/>
      <c r="F15" s="23"/>
      <c r="G15" s="83"/>
      <c r="I15" s="23"/>
      <c r="K15" s="21"/>
    </row>
    <row r="16" spans="1:17">
      <c r="A16" s="8">
        <v>2010</v>
      </c>
      <c r="B16" s="66">
        <v>40670</v>
      </c>
      <c r="C16" s="5"/>
      <c r="D16" s="19"/>
      <c r="E16" s="7"/>
      <c r="F16" s="23"/>
      <c r="G16" s="83"/>
      <c r="I16" s="23"/>
      <c r="K16" s="21"/>
    </row>
    <row r="17" spans="1:11">
      <c r="A17" s="8">
        <v>2011</v>
      </c>
      <c r="B17" s="66">
        <v>71061</v>
      </c>
      <c r="C17" s="5"/>
      <c r="D17" s="19"/>
      <c r="E17" s="7"/>
      <c r="F17" s="23"/>
      <c r="G17" s="83"/>
      <c r="I17" s="23"/>
      <c r="K17" s="21"/>
    </row>
    <row r="18" spans="1:11">
      <c r="A18" s="24">
        <v>2012</v>
      </c>
      <c r="B18" s="65">
        <v>102156</v>
      </c>
      <c r="C18" s="5"/>
      <c r="D18" s="19"/>
      <c r="E18" s="7"/>
      <c r="F18" s="23"/>
      <c r="G18" s="83"/>
      <c r="I18" s="23"/>
      <c r="K18" s="21"/>
    </row>
    <row r="19" spans="1:11">
      <c r="A19" s="8"/>
      <c r="B19" s="66"/>
      <c r="C19" s="5"/>
      <c r="D19" s="19"/>
      <c r="E19" s="7"/>
      <c r="F19" s="7"/>
    </row>
    <row r="20" spans="1:11" ht="42" customHeight="1">
      <c r="A20" s="167" t="s">
        <v>48</v>
      </c>
      <c r="B20" s="167"/>
      <c r="C20" s="167"/>
      <c r="D20" s="29"/>
      <c r="E20" s="29"/>
      <c r="F20" s="29"/>
    </row>
    <row r="21" spans="1:11" ht="15" customHeight="1">
      <c r="A21" s="28"/>
      <c r="B21" s="28"/>
      <c r="C21" s="28"/>
      <c r="D21" s="29"/>
      <c r="E21" s="29"/>
      <c r="F21" s="29"/>
    </row>
    <row r="22" spans="1:11" ht="15" customHeight="1">
      <c r="A22" s="67"/>
      <c r="B22" s="28"/>
      <c r="C22" s="28"/>
      <c r="D22" s="29"/>
      <c r="E22" s="29"/>
      <c r="F22" s="29"/>
    </row>
    <row r="23" spans="1:11" ht="15" customHeight="1">
      <c r="A23" s="67"/>
      <c r="B23" s="28"/>
      <c r="C23" s="28"/>
      <c r="D23" s="29"/>
      <c r="E23" s="29"/>
      <c r="F23" s="29"/>
    </row>
    <row r="24" spans="1:11">
      <c r="A24" s="28"/>
      <c r="B24" s="68"/>
      <c r="C24" s="69"/>
      <c r="D24" s="29"/>
      <c r="E24" s="29"/>
      <c r="F24" s="29"/>
    </row>
    <row r="25" spans="1:11">
      <c r="A25" s="28"/>
      <c r="B25" s="166"/>
      <c r="C25" s="166"/>
      <c r="D25" s="29"/>
      <c r="E25" s="29"/>
      <c r="F25" s="29"/>
    </row>
    <row r="26" spans="1:11">
      <c r="A26" s="28"/>
      <c r="B26" s="14"/>
      <c r="C26" s="14"/>
      <c r="D26" s="29"/>
      <c r="E26" s="29"/>
      <c r="F26" s="29"/>
    </row>
    <row r="27" spans="1:11">
      <c r="A27" s="18"/>
      <c r="B27" s="53"/>
      <c r="C27" s="53"/>
    </row>
    <row r="28" spans="1:11">
      <c r="A28" s="18"/>
      <c r="B28" s="53"/>
      <c r="C28" s="53"/>
    </row>
    <row r="29" spans="1:11">
      <c r="A29" s="18"/>
      <c r="B29" s="53"/>
      <c r="C29" s="53"/>
    </row>
    <row r="30" spans="1:11">
      <c r="A30" s="18"/>
      <c r="B30" s="53"/>
      <c r="C30" s="53"/>
    </row>
    <row r="31" spans="1:11">
      <c r="A31" s="18"/>
      <c r="B31" s="53"/>
      <c r="C31" s="53"/>
    </row>
    <row r="32" spans="1:11">
      <c r="A32" s="18"/>
      <c r="B32" s="53"/>
      <c r="C32" s="53"/>
    </row>
    <row r="33" spans="1:3">
      <c r="A33" s="18"/>
      <c r="B33" s="53"/>
      <c r="C33" s="53"/>
    </row>
    <row r="34" spans="1:3">
      <c r="A34" s="18"/>
      <c r="B34" s="53"/>
      <c r="C34" s="53"/>
    </row>
    <row r="35" spans="1:3">
      <c r="A35" s="18"/>
      <c r="B35" s="53"/>
      <c r="C35" s="53"/>
    </row>
    <row r="36" spans="1:3">
      <c r="A36" s="18"/>
      <c r="B36" s="53"/>
      <c r="C36" s="53"/>
    </row>
    <row r="37" spans="1:3">
      <c r="A37" s="18"/>
      <c r="B37" s="53"/>
      <c r="C37" s="53"/>
    </row>
    <row r="38" spans="1:3">
      <c r="A38" s="18"/>
      <c r="B38" s="53"/>
      <c r="C38" s="53"/>
    </row>
    <row r="39" spans="1:3">
      <c r="A39" s="18"/>
      <c r="B39" s="53"/>
      <c r="C39" s="53"/>
    </row>
  </sheetData>
  <mergeCells count="2">
    <mergeCell ref="A20:C20"/>
    <mergeCell ref="B25:C2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zoomScaleNormal="100" workbookViewId="0"/>
  </sheetViews>
  <sheetFormatPr defaultRowHeight="12.75"/>
  <cols>
    <col min="1" max="1" width="7.42578125" style="109" customWidth="1"/>
    <col min="2" max="2" width="9.42578125" style="96" customWidth="1"/>
    <col min="3" max="3" width="8.42578125" style="96" customWidth="1"/>
    <col min="4" max="4" width="10" style="96" customWidth="1"/>
    <col min="5" max="5" width="8" style="96" customWidth="1"/>
    <col min="6" max="7" width="9.5703125" style="96" customWidth="1"/>
    <col min="8" max="8" width="9.42578125" style="96" customWidth="1"/>
    <col min="9" max="9" width="9.140625" style="96"/>
    <col min="10" max="10" width="9.7109375" style="96" customWidth="1"/>
    <col min="11" max="11" width="9.5703125" style="96" customWidth="1"/>
    <col min="12" max="12" width="10.28515625" style="96" customWidth="1"/>
    <col min="13" max="13" width="9.42578125" style="96" customWidth="1"/>
    <col min="14" max="16384" width="9.140625" style="96"/>
  </cols>
  <sheetData>
    <row r="1" spans="1:44">
      <c r="A1" s="94" t="s">
        <v>49</v>
      </c>
      <c r="B1" s="95"/>
      <c r="C1" s="95"/>
      <c r="D1" s="95"/>
      <c r="F1" s="95"/>
      <c r="G1" s="95"/>
      <c r="H1" s="95"/>
      <c r="K1" s="95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126"/>
      <c r="AN1" s="126"/>
      <c r="AO1" s="126"/>
      <c r="AP1" s="126"/>
      <c r="AQ1" s="126"/>
      <c r="AR1" s="126"/>
    </row>
    <row r="2" spans="1:44" s="100" customFormat="1">
      <c r="A2" s="99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113"/>
      <c r="AN2" s="113"/>
      <c r="AO2" s="113"/>
      <c r="AP2" s="113"/>
      <c r="AQ2" s="113"/>
      <c r="AR2" s="113"/>
    </row>
    <row r="3" spans="1:44" s="104" customFormat="1" ht="25.5">
      <c r="A3" s="101" t="s">
        <v>0</v>
      </c>
      <c r="B3" s="102" t="s">
        <v>7</v>
      </c>
      <c r="C3" s="102" t="s">
        <v>4</v>
      </c>
      <c r="D3" s="102" t="s">
        <v>14</v>
      </c>
      <c r="E3" s="102" t="s">
        <v>8</v>
      </c>
      <c r="F3" s="102" t="s">
        <v>6</v>
      </c>
      <c r="G3" s="102" t="s">
        <v>16</v>
      </c>
      <c r="H3" s="124" t="s">
        <v>25</v>
      </c>
      <c r="I3" s="102" t="s">
        <v>33</v>
      </c>
      <c r="J3" s="102" t="s">
        <v>9</v>
      </c>
      <c r="K3" s="102" t="s">
        <v>10</v>
      </c>
      <c r="L3" s="103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103"/>
      <c r="AN3" s="103"/>
      <c r="AO3" s="103"/>
      <c r="AP3" s="103"/>
      <c r="AQ3" s="103"/>
      <c r="AR3" s="103"/>
    </row>
    <row r="4" spans="1:44" s="100" customFormat="1">
      <c r="A4" s="99"/>
      <c r="B4" s="170" t="s">
        <v>18</v>
      </c>
      <c r="C4" s="170"/>
      <c r="D4" s="170"/>
      <c r="E4" s="170"/>
      <c r="F4" s="170"/>
      <c r="G4" s="170"/>
      <c r="H4" s="170"/>
      <c r="I4" s="170"/>
      <c r="J4" s="170"/>
      <c r="K4" s="170"/>
      <c r="L4" s="105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113"/>
      <c r="AN4" s="113"/>
      <c r="AO4" s="113"/>
      <c r="AP4" s="113"/>
      <c r="AQ4" s="113"/>
      <c r="AR4" s="113"/>
    </row>
    <row r="5" spans="1:44" s="100" customFormat="1">
      <c r="A5" s="99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113"/>
      <c r="AN5" s="113"/>
      <c r="AO5" s="113"/>
      <c r="AP5" s="113"/>
      <c r="AQ5" s="113"/>
      <c r="AR5" s="113"/>
    </row>
    <row r="6" spans="1:44">
      <c r="A6" s="109">
        <v>2000</v>
      </c>
      <c r="B6" s="129">
        <v>44</v>
      </c>
      <c r="C6" s="130">
        <v>19</v>
      </c>
      <c r="D6" s="131">
        <v>0.5</v>
      </c>
      <c r="E6" s="132">
        <v>21.5</v>
      </c>
      <c r="F6" s="132">
        <v>121.6</v>
      </c>
      <c r="G6" s="132">
        <v>2.2000000000000002</v>
      </c>
      <c r="H6" s="133">
        <v>3.9</v>
      </c>
      <c r="I6" s="125" t="s">
        <v>11</v>
      </c>
      <c r="J6" s="108">
        <f>K6-SUM(B6:H6)</f>
        <v>90.300000000000011</v>
      </c>
      <c r="K6" s="108">
        <v>303</v>
      </c>
      <c r="M6" s="98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126"/>
      <c r="AN6" s="126"/>
      <c r="AO6" s="126"/>
      <c r="AP6" s="126"/>
      <c r="AQ6" s="126"/>
      <c r="AR6" s="126"/>
    </row>
    <row r="7" spans="1:44">
      <c r="A7" s="109">
        <v>2001</v>
      </c>
      <c r="B7" s="130">
        <v>110</v>
      </c>
      <c r="C7" s="132">
        <v>4.5</v>
      </c>
      <c r="D7" s="133">
        <v>1</v>
      </c>
      <c r="E7" s="132">
        <v>29</v>
      </c>
      <c r="F7" s="132">
        <v>122.6</v>
      </c>
      <c r="G7" s="132">
        <v>2.6</v>
      </c>
      <c r="H7" s="133">
        <v>4.4000000000000004</v>
      </c>
      <c r="I7" s="125" t="s">
        <v>11</v>
      </c>
      <c r="J7" s="108">
        <f t="shared" ref="J7:J12" si="0">K7-SUM(B7:H7)</f>
        <v>90.899999999999977</v>
      </c>
      <c r="K7" s="108">
        <v>365</v>
      </c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126"/>
      <c r="AN7" s="126"/>
      <c r="AO7" s="126"/>
      <c r="AP7" s="126"/>
      <c r="AQ7" s="126"/>
      <c r="AR7" s="126"/>
    </row>
    <row r="8" spans="1:44">
      <c r="A8" s="109">
        <v>2002</v>
      </c>
      <c r="B8" s="133">
        <v>110</v>
      </c>
      <c r="C8" s="132">
        <v>18.5</v>
      </c>
      <c r="D8" s="133">
        <v>2</v>
      </c>
      <c r="E8" s="132">
        <v>44.4</v>
      </c>
      <c r="F8" s="132">
        <v>184</v>
      </c>
      <c r="G8" s="132">
        <v>3.3</v>
      </c>
      <c r="H8" s="133">
        <v>5.5</v>
      </c>
      <c r="I8" s="125" t="s">
        <v>11</v>
      </c>
      <c r="J8" s="108">
        <f t="shared" si="0"/>
        <v>103.30000000000001</v>
      </c>
      <c r="K8" s="108">
        <v>471</v>
      </c>
      <c r="M8" s="98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126"/>
      <c r="AN8" s="126"/>
      <c r="AO8" s="126"/>
      <c r="AP8" s="126"/>
      <c r="AQ8" s="126"/>
      <c r="AR8" s="126"/>
    </row>
    <row r="9" spans="1:44">
      <c r="A9" s="109">
        <v>2003</v>
      </c>
      <c r="B9" s="133">
        <v>139</v>
      </c>
      <c r="C9" s="132">
        <v>10</v>
      </c>
      <c r="D9" s="133">
        <v>4</v>
      </c>
      <c r="E9" s="132">
        <v>63</v>
      </c>
      <c r="F9" s="132">
        <v>222.8</v>
      </c>
      <c r="G9" s="132">
        <v>3.9</v>
      </c>
      <c r="H9" s="133">
        <v>6.5</v>
      </c>
      <c r="I9" s="125" t="s">
        <v>11</v>
      </c>
      <c r="J9" s="108">
        <f t="shared" si="0"/>
        <v>134.80000000000001</v>
      </c>
      <c r="K9" s="108">
        <v>584</v>
      </c>
      <c r="M9" s="98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126"/>
      <c r="AN9" s="126"/>
      <c r="AO9" s="126"/>
      <c r="AP9" s="126"/>
      <c r="AQ9" s="126"/>
      <c r="AR9" s="126"/>
    </row>
    <row r="10" spans="1:44">
      <c r="A10" s="109">
        <v>2004</v>
      </c>
      <c r="B10" s="133">
        <v>670</v>
      </c>
      <c r="C10" s="132">
        <v>10</v>
      </c>
      <c r="D10" s="133">
        <v>4.7</v>
      </c>
      <c r="E10" s="132">
        <v>100.8</v>
      </c>
      <c r="F10" s="132">
        <v>272.39999999999998</v>
      </c>
      <c r="G10" s="132">
        <v>5.2</v>
      </c>
      <c r="H10" s="133">
        <v>6.7</v>
      </c>
      <c r="I10" s="125" t="s">
        <v>11</v>
      </c>
      <c r="J10" s="108">
        <f t="shared" si="0"/>
        <v>63.199999999999818</v>
      </c>
      <c r="K10" s="108">
        <v>1133</v>
      </c>
      <c r="M10" s="98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126"/>
      <c r="AN10" s="126"/>
      <c r="AO10" s="126"/>
      <c r="AP10" s="126"/>
      <c r="AQ10" s="126"/>
      <c r="AR10" s="126"/>
    </row>
    <row r="11" spans="1:44">
      <c r="A11" s="109">
        <v>2005</v>
      </c>
      <c r="B11" s="133">
        <v>951</v>
      </c>
      <c r="C11" s="132">
        <v>8</v>
      </c>
      <c r="D11" s="133">
        <v>6.8</v>
      </c>
      <c r="E11" s="132">
        <v>103</v>
      </c>
      <c r="F11" s="132">
        <v>289.89999999999998</v>
      </c>
      <c r="G11" s="132">
        <v>7</v>
      </c>
      <c r="H11" s="133">
        <v>8.3000000000000007</v>
      </c>
      <c r="I11" s="125" t="s">
        <v>11</v>
      </c>
      <c r="J11" s="108">
        <f t="shared" si="0"/>
        <v>37.000000000000227</v>
      </c>
      <c r="K11" s="108">
        <v>1411</v>
      </c>
      <c r="M11" s="98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126"/>
      <c r="AN11" s="126"/>
      <c r="AO11" s="126"/>
      <c r="AP11" s="126"/>
      <c r="AQ11" s="126"/>
      <c r="AR11" s="126"/>
    </row>
    <row r="12" spans="1:44">
      <c r="A12" s="109">
        <v>2006</v>
      </c>
      <c r="B12" s="133">
        <v>843</v>
      </c>
      <c r="C12" s="132">
        <v>10</v>
      </c>
      <c r="D12" s="133">
        <v>12.5</v>
      </c>
      <c r="E12" s="132">
        <v>145</v>
      </c>
      <c r="F12" s="132">
        <v>286.60000000000002</v>
      </c>
      <c r="G12" s="132">
        <v>10.9</v>
      </c>
      <c r="H12" s="133">
        <v>9.6999999999999993</v>
      </c>
      <c r="I12" s="125" t="s">
        <v>11</v>
      </c>
      <c r="J12" s="108">
        <f t="shared" si="0"/>
        <v>264.29999999999995</v>
      </c>
      <c r="K12" s="108">
        <v>1582</v>
      </c>
      <c r="M12" s="98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126"/>
      <c r="AN12" s="126"/>
      <c r="AO12" s="126"/>
      <c r="AP12" s="126"/>
      <c r="AQ12" s="126"/>
      <c r="AR12" s="126"/>
    </row>
    <row r="13" spans="1:44">
      <c r="A13" s="111">
        <v>2007</v>
      </c>
      <c r="B13" s="133">
        <v>1271</v>
      </c>
      <c r="C13" s="132">
        <v>20</v>
      </c>
      <c r="D13" s="133">
        <v>58</v>
      </c>
      <c r="E13" s="132">
        <v>207</v>
      </c>
      <c r="F13" s="132">
        <v>210</v>
      </c>
      <c r="G13" s="132">
        <v>13</v>
      </c>
      <c r="H13" s="133">
        <v>6</v>
      </c>
      <c r="I13" s="132">
        <v>20</v>
      </c>
      <c r="J13" s="108">
        <f t="shared" ref="J13:J18" si="1">K13-SUM(B13:I13)</f>
        <v>770</v>
      </c>
      <c r="K13" s="110">
        <v>2575</v>
      </c>
      <c r="M13" s="98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126"/>
      <c r="AN13" s="126"/>
      <c r="AO13" s="126"/>
      <c r="AP13" s="126"/>
      <c r="AQ13" s="126"/>
      <c r="AR13" s="126"/>
    </row>
    <row r="14" spans="1:44">
      <c r="A14" s="111">
        <v>2008</v>
      </c>
      <c r="B14" s="133">
        <v>1809</v>
      </c>
      <c r="C14" s="132">
        <v>40</v>
      </c>
      <c r="D14" s="133">
        <v>338</v>
      </c>
      <c r="E14" s="132">
        <v>342</v>
      </c>
      <c r="F14" s="132">
        <v>230</v>
      </c>
      <c r="G14" s="132">
        <v>58</v>
      </c>
      <c r="H14" s="133">
        <v>12</v>
      </c>
      <c r="I14" s="132">
        <v>40</v>
      </c>
      <c r="J14" s="108">
        <f t="shared" si="1"/>
        <v>3839</v>
      </c>
      <c r="K14" s="110">
        <v>6708</v>
      </c>
      <c r="M14" s="98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126"/>
      <c r="AN14" s="126"/>
      <c r="AO14" s="126"/>
      <c r="AP14" s="126"/>
      <c r="AQ14" s="126"/>
      <c r="AR14" s="126"/>
    </row>
    <row r="15" spans="1:44">
      <c r="A15" s="112">
        <v>2009</v>
      </c>
      <c r="B15" s="133">
        <v>3806</v>
      </c>
      <c r="C15" s="132">
        <v>160</v>
      </c>
      <c r="D15" s="133">
        <v>712</v>
      </c>
      <c r="E15" s="132">
        <v>477</v>
      </c>
      <c r="F15" s="132">
        <v>480</v>
      </c>
      <c r="G15" s="132">
        <v>185</v>
      </c>
      <c r="H15" s="133">
        <v>79</v>
      </c>
      <c r="I15" s="132">
        <v>30</v>
      </c>
      <c r="J15" s="108">
        <f t="shared" si="1"/>
        <v>1447</v>
      </c>
      <c r="K15" s="110">
        <v>7376</v>
      </c>
      <c r="M15" s="98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126"/>
      <c r="AN15" s="126"/>
      <c r="AO15" s="126"/>
      <c r="AP15" s="126"/>
      <c r="AQ15" s="126"/>
      <c r="AR15" s="126"/>
    </row>
    <row r="16" spans="1:44">
      <c r="A16" s="112">
        <v>2010</v>
      </c>
      <c r="B16" s="133">
        <v>7408</v>
      </c>
      <c r="C16" s="132">
        <v>500</v>
      </c>
      <c r="D16" s="133">
        <v>2326</v>
      </c>
      <c r="E16" s="132">
        <v>878</v>
      </c>
      <c r="F16" s="132">
        <v>991</v>
      </c>
      <c r="G16" s="132">
        <v>719</v>
      </c>
      <c r="H16" s="133">
        <v>387</v>
      </c>
      <c r="I16" s="132">
        <v>60</v>
      </c>
      <c r="J16" s="110">
        <f t="shared" si="1"/>
        <v>3795</v>
      </c>
      <c r="K16" s="134">
        <v>17064</v>
      </c>
      <c r="M16" s="98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126"/>
      <c r="AN16" s="126"/>
      <c r="AO16" s="126"/>
      <c r="AP16" s="126"/>
      <c r="AQ16" s="126"/>
      <c r="AR16" s="126"/>
    </row>
    <row r="17" spans="1:44">
      <c r="A17" s="112">
        <v>2011</v>
      </c>
      <c r="B17" s="135">
        <v>7485</v>
      </c>
      <c r="C17" s="135">
        <v>2500</v>
      </c>
      <c r="D17" s="136">
        <v>9454</v>
      </c>
      <c r="E17" s="135">
        <v>1867</v>
      </c>
      <c r="F17" s="135">
        <v>1296</v>
      </c>
      <c r="G17" s="135">
        <v>1756</v>
      </c>
      <c r="H17" s="133">
        <v>837</v>
      </c>
      <c r="I17" s="110">
        <v>190</v>
      </c>
      <c r="J17" s="110">
        <f t="shared" si="1"/>
        <v>5006</v>
      </c>
      <c r="K17" s="134">
        <v>30391</v>
      </c>
      <c r="M17" s="98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126"/>
      <c r="AN17" s="126"/>
      <c r="AO17" s="126"/>
      <c r="AP17" s="126"/>
      <c r="AQ17" s="126"/>
      <c r="AR17" s="126"/>
    </row>
    <row r="18" spans="1:44">
      <c r="A18" s="127">
        <v>2012</v>
      </c>
      <c r="B18" s="137">
        <v>7604</v>
      </c>
      <c r="C18" s="137">
        <v>5000</v>
      </c>
      <c r="D18" s="138">
        <v>3438</v>
      </c>
      <c r="E18" s="137">
        <v>3346</v>
      </c>
      <c r="F18" s="137">
        <v>2000</v>
      </c>
      <c r="G18" s="137">
        <v>1079</v>
      </c>
      <c r="H18" s="139">
        <v>1000</v>
      </c>
      <c r="I18" s="128">
        <v>980</v>
      </c>
      <c r="J18" s="128">
        <f t="shared" si="1"/>
        <v>6648</v>
      </c>
      <c r="K18" s="140">
        <v>31095</v>
      </c>
      <c r="M18" s="98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126"/>
      <c r="AN18" s="126"/>
      <c r="AO18" s="126"/>
      <c r="AP18" s="126"/>
      <c r="AQ18" s="126"/>
      <c r="AR18" s="126"/>
    </row>
    <row r="19" spans="1:44"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126"/>
      <c r="AN19" s="126"/>
      <c r="AO19" s="126"/>
      <c r="AP19" s="126"/>
      <c r="AQ19" s="126"/>
      <c r="AR19" s="126"/>
    </row>
    <row r="20" spans="1:44" ht="15.75" customHeight="1">
      <c r="A20" s="171" t="s">
        <v>19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14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126"/>
      <c r="AN20" s="126"/>
      <c r="AO20" s="126"/>
      <c r="AP20" s="126"/>
      <c r="AQ20" s="126"/>
      <c r="AR20" s="126"/>
    </row>
    <row r="21" spans="1:44" ht="12.7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126"/>
      <c r="AN21" s="126"/>
      <c r="AO21" s="126"/>
      <c r="AP21" s="126"/>
      <c r="AQ21" s="126"/>
      <c r="AR21" s="126"/>
    </row>
    <row r="22" spans="1:44" ht="82.5" customHeight="1">
      <c r="A22" s="169" t="s">
        <v>50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16"/>
      <c r="M22" s="11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126"/>
      <c r="AN22" s="126"/>
      <c r="AO22" s="126"/>
      <c r="AP22" s="126"/>
      <c r="AQ22" s="126"/>
      <c r="AR22" s="126"/>
    </row>
    <row r="23" spans="1:44">
      <c r="A23" s="118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</row>
    <row r="24" spans="1:44" ht="14.2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17"/>
      <c r="N24" s="117"/>
      <c r="O24" s="119"/>
    </row>
    <row r="25" spans="1:44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17"/>
      <c r="M25" s="117"/>
      <c r="N25" s="117"/>
      <c r="O25" s="119"/>
    </row>
    <row r="26" spans="1:44">
      <c r="A26" s="122"/>
      <c r="B26" s="121"/>
      <c r="C26" s="121"/>
      <c r="D26" s="121"/>
      <c r="E26" s="121"/>
      <c r="F26" s="121"/>
      <c r="G26" s="121"/>
      <c r="H26" s="121"/>
      <c r="I26" s="121"/>
      <c r="J26" s="117"/>
      <c r="K26" s="117"/>
      <c r="L26" s="117"/>
      <c r="M26" s="117"/>
      <c r="N26" s="117"/>
      <c r="O26" s="119"/>
    </row>
    <row r="27" spans="1:44">
      <c r="A27" s="122"/>
      <c r="B27" s="121"/>
      <c r="C27" s="121"/>
      <c r="D27" s="121"/>
      <c r="E27" s="121"/>
      <c r="F27" s="121"/>
      <c r="G27" s="121"/>
      <c r="H27" s="121"/>
      <c r="I27" s="121"/>
      <c r="J27" s="117"/>
      <c r="K27" s="117"/>
      <c r="L27" s="117"/>
      <c r="M27" s="117"/>
      <c r="N27" s="117"/>
      <c r="O27" s="119"/>
    </row>
    <row r="28" spans="1:44">
      <c r="A28" s="118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9"/>
    </row>
    <row r="29" spans="1:44" ht="12.75" customHeight="1">
      <c r="A29" s="118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9"/>
    </row>
    <row r="30" spans="1:44">
      <c r="B30" s="123"/>
      <c r="C30" s="123"/>
      <c r="D30" s="123"/>
      <c r="F30" s="123"/>
      <c r="G30" s="123"/>
      <c r="H30" s="123"/>
    </row>
    <row r="31" spans="1:44">
      <c r="B31" s="123"/>
      <c r="C31" s="123"/>
      <c r="D31" s="123"/>
      <c r="F31" s="123"/>
      <c r="G31" s="123"/>
      <c r="H31" s="123"/>
    </row>
    <row r="32" spans="1:44">
      <c r="B32" s="123"/>
      <c r="C32" s="123"/>
      <c r="D32" s="123"/>
      <c r="F32" s="123"/>
      <c r="G32" s="123"/>
      <c r="H32" s="123"/>
    </row>
    <row r="33" spans="2:8">
      <c r="B33" s="123"/>
      <c r="C33" s="123"/>
      <c r="D33" s="123"/>
      <c r="F33" s="123"/>
      <c r="G33" s="123"/>
      <c r="H33" s="123"/>
    </row>
  </sheetData>
  <mergeCells count="3">
    <mergeCell ref="B4:K4"/>
    <mergeCell ref="A20:L20"/>
    <mergeCell ref="A22:K22"/>
  </mergeCells>
  <pageMargins left="0.75" right="0.75" top="1" bottom="1" header="0.5" footer="0.5"/>
  <pageSetup scale="89" orientation="portrait" r:id="rId1"/>
  <headerFooter alignWithMargins="0"/>
  <colBreaks count="1" manualBreakCount="1">
    <brk id="11" max="1048575" man="1"/>
  </colBreaks>
  <ignoredErrors>
    <ignoredError sqref="J6:J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/>
  </sheetViews>
  <sheetFormatPr defaultRowHeight="12.75"/>
  <cols>
    <col min="1" max="1" width="14.42578125" style="78" customWidth="1"/>
    <col min="2" max="2" width="17.7109375" style="73" customWidth="1"/>
    <col min="3" max="3" width="4.5703125" style="70" customWidth="1"/>
    <col min="4" max="4" width="14.42578125" style="70" customWidth="1"/>
    <col min="5" max="5" width="19" style="73" customWidth="1"/>
    <col min="6" max="16384" width="9.140625" style="70"/>
  </cols>
  <sheetData>
    <row r="1" spans="1:18">
      <c r="A1" s="72" t="s">
        <v>32</v>
      </c>
      <c r="O1" s="74"/>
    </row>
    <row r="2" spans="1:18">
      <c r="A2" s="72"/>
      <c r="O2" s="74"/>
    </row>
    <row r="3" spans="1:18" ht="25.5">
      <c r="A3" s="75" t="s">
        <v>20</v>
      </c>
      <c r="B3" s="76" t="s">
        <v>21</v>
      </c>
      <c r="D3" s="77" t="s">
        <v>20</v>
      </c>
      <c r="E3" s="76" t="s">
        <v>22</v>
      </c>
    </row>
    <row r="4" spans="1:18">
      <c r="B4" s="73" t="s">
        <v>3</v>
      </c>
      <c r="E4" s="73" t="s">
        <v>3</v>
      </c>
    </row>
    <row r="5" spans="1:18">
      <c r="C5" s="85"/>
      <c r="D5" s="85"/>
      <c r="E5" s="86"/>
    </row>
    <row r="6" spans="1:18">
      <c r="A6" s="85" t="s">
        <v>7</v>
      </c>
      <c r="B6" s="87">
        <v>32411</v>
      </c>
      <c r="C6" s="85"/>
      <c r="D6" s="85" t="s">
        <v>7</v>
      </c>
      <c r="E6" s="87">
        <v>7604</v>
      </c>
    </row>
    <row r="7" spans="1:18">
      <c r="A7" s="84" t="s">
        <v>14</v>
      </c>
      <c r="B7" s="87">
        <v>16361</v>
      </c>
      <c r="C7" s="85"/>
      <c r="D7" s="85" t="s">
        <v>4</v>
      </c>
      <c r="E7" s="87">
        <v>5000</v>
      </c>
    </row>
    <row r="8" spans="1:18">
      <c r="A8" s="84" t="s">
        <v>23</v>
      </c>
      <c r="B8" s="87">
        <v>8300</v>
      </c>
      <c r="C8" s="85"/>
      <c r="D8" s="85" t="s">
        <v>14</v>
      </c>
      <c r="E8" s="87">
        <v>3438</v>
      </c>
      <c r="P8" s="71"/>
      <c r="R8" s="71"/>
    </row>
    <row r="9" spans="1:18">
      <c r="A9" s="84" t="s">
        <v>8</v>
      </c>
      <c r="B9" s="87">
        <v>7777</v>
      </c>
      <c r="C9" s="85"/>
      <c r="D9" s="85" t="s">
        <v>8</v>
      </c>
      <c r="E9" s="87">
        <v>3346</v>
      </c>
    </row>
    <row r="10" spans="1:18">
      <c r="A10" s="84" t="s">
        <v>6</v>
      </c>
      <c r="B10" s="87">
        <v>6914</v>
      </c>
      <c r="C10" s="85"/>
      <c r="D10" s="85" t="s">
        <v>6</v>
      </c>
      <c r="E10" s="87">
        <v>2000</v>
      </c>
      <c r="Q10" s="71"/>
      <c r="R10" s="71"/>
    </row>
    <row r="11" spans="1:18">
      <c r="A11" s="84" t="s">
        <v>17</v>
      </c>
      <c r="B11" s="87">
        <v>5166</v>
      </c>
      <c r="C11" s="85"/>
      <c r="D11" s="85" t="s">
        <v>16</v>
      </c>
      <c r="E11" s="87">
        <v>1079</v>
      </c>
    </row>
    <row r="12" spans="1:18">
      <c r="A12" s="84" t="s">
        <v>16</v>
      </c>
      <c r="B12" s="87">
        <v>4003</v>
      </c>
      <c r="C12" s="85"/>
      <c r="D12" s="85" t="s">
        <v>25</v>
      </c>
      <c r="E12" s="87">
        <v>1000</v>
      </c>
    </row>
    <row r="13" spans="1:18">
      <c r="A13" s="84" t="s">
        <v>24</v>
      </c>
      <c r="B13" s="87">
        <v>2650</v>
      </c>
      <c r="C13" s="85"/>
      <c r="D13" s="85" t="s">
        <v>33</v>
      </c>
      <c r="E13" s="85">
        <v>980</v>
      </c>
    </row>
    <row r="14" spans="1:18">
      <c r="A14" s="84" t="s">
        <v>25</v>
      </c>
      <c r="B14" s="87">
        <v>2412</v>
      </c>
      <c r="C14" s="85"/>
      <c r="D14" s="85" t="s">
        <v>34</v>
      </c>
      <c r="E14" s="85">
        <v>925</v>
      </c>
    </row>
    <row r="15" spans="1:18">
      <c r="A15" s="84" t="s">
        <v>15</v>
      </c>
      <c r="B15" s="87">
        <v>2072</v>
      </c>
      <c r="C15" s="85"/>
      <c r="D15" s="85" t="s">
        <v>35</v>
      </c>
      <c r="E15" s="85">
        <v>912</v>
      </c>
    </row>
    <row r="16" spans="1:18">
      <c r="A16" s="88"/>
      <c r="B16" s="22"/>
      <c r="C16" s="85"/>
      <c r="D16" s="85"/>
      <c r="E16" s="86"/>
    </row>
    <row r="17" spans="1:6">
      <c r="A17" s="89" t="s">
        <v>26</v>
      </c>
      <c r="B17" s="90">
        <v>102156</v>
      </c>
      <c r="C17" s="85"/>
      <c r="D17" s="91" t="s">
        <v>26</v>
      </c>
      <c r="E17" s="26">
        <v>31095</v>
      </c>
    </row>
    <row r="18" spans="1:6">
      <c r="A18" s="79"/>
      <c r="B18" s="66"/>
      <c r="D18" s="81"/>
      <c r="E18" s="80"/>
    </row>
    <row r="19" spans="1:6">
      <c r="A19" s="79" t="s">
        <v>27</v>
      </c>
      <c r="B19" s="66"/>
      <c r="D19" s="81"/>
      <c r="E19" s="80"/>
    </row>
    <row r="21" spans="1:6" ht="28.5" customHeight="1">
      <c r="A21" s="172" t="s">
        <v>51</v>
      </c>
      <c r="B21" s="172"/>
      <c r="C21" s="172"/>
      <c r="D21" s="172"/>
      <c r="E21" s="172"/>
      <c r="F21" s="172"/>
    </row>
  </sheetData>
  <sortState ref="A5:B15">
    <sortCondition descending="1" ref="B5:B15"/>
  </sortState>
  <mergeCells count="1">
    <mergeCell ref="A21:F21"/>
  </mergeCells>
  <pageMargins left="0.75" right="0.75" top="1" bottom="1" header="0.5" footer="0.5"/>
  <pageSetup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2.75"/>
  <cols>
    <col min="1" max="1" width="14.42578125" customWidth="1"/>
    <col min="2" max="2" width="17.7109375" customWidth="1"/>
  </cols>
  <sheetData>
    <row r="1" spans="1:7">
      <c r="A1" s="1" t="s">
        <v>39</v>
      </c>
    </row>
    <row r="3" spans="1:7" ht="25.5">
      <c r="A3" s="75" t="s">
        <v>20</v>
      </c>
      <c r="B3" s="76" t="s">
        <v>40</v>
      </c>
    </row>
    <row r="4" spans="1:7">
      <c r="A4" s="78"/>
      <c r="B4" s="73" t="s">
        <v>41</v>
      </c>
    </row>
    <row r="6" spans="1:7">
      <c r="A6" s="85" t="s">
        <v>7</v>
      </c>
      <c r="B6" s="87">
        <v>398</v>
      </c>
    </row>
    <row r="7" spans="1:7">
      <c r="A7" s="84" t="s">
        <v>14</v>
      </c>
      <c r="B7" s="87">
        <v>273</v>
      </c>
    </row>
    <row r="8" spans="1:7">
      <c r="A8" s="84" t="s">
        <v>24</v>
      </c>
      <c r="B8" s="87">
        <v>241</v>
      </c>
      <c r="G8" s="84"/>
    </row>
    <row r="9" spans="1:7">
      <c r="A9" s="84" t="s">
        <v>15</v>
      </c>
      <c r="B9" s="87">
        <v>196</v>
      </c>
      <c r="G9" s="84"/>
    </row>
    <row r="10" spans="1:7">
      <c r="A10" s="84" t="s">
        <v>35</v>
      </c>
      <c r="B10" s="87">
        <v>144</v>
      </c>
    </row>
    <row r="11" spans="1:7">
      <c r="A11" s="84" t="s">
        <v>52</v>
      </c>
      <c r="B11" s="87">
        <v>123</v>
      </c>
    </row>
    <row r="12" spans="1:7">
      <c r="A12" s="84" t="s">
        <v>17</v>
      </c>
      <c r="B12" s="87">
        <v>110</v>
      </c>
    </row>
    <row r="13" spans="1:7">
      <c r="A13" s="84" t="s">
        <v>25</v>
      </c>
      <c r="B13" s="87">
        <v>105</v>
      </c>
    </row>
    <row r="14" spans="1:7">
      <c r="A14" s="84" t="s">
        <v>43</v>
      </c>
      <c r="B14" s="87">
        <v>97</v>
      </c>
    </row>
    <row r="15" spans="1:7">
      <c r="A15" s="84" t="s">
        <v>44</v>
      </c>
      <c r="B15" s="87">
        <v>95</v>
      </c>
    </row>
    <row r="16" spans="1:7">
      <c r="A16" s="88"/>
      <c r="B16" s="22"/>
    </row>
    <row r="17" spans="1:8">
      <c r="A17" s="89" t="s">
        <v>42</v>
      </c>
      <c r="B17" s="90">
        <v>14.428666827117013</v>
      </c>
    </row>
    <row r="19" spans="1:8" ht="72.75" customHeight="1">
      <c r="A19" s="167" t="s">
        <v>45</v>
      </c>
      <c r="B19" s="167"/>
      <c r="C19" s="167"/>
      <c r="D19" s="167"/>
      <c r="E19" s="167"/>
      <c r="F19" s="167"/>
      <c r="G19" s="167"/>
      <c r="H19" s="167"/>
    </row>
  </sheetData>
  <sortState ref="A5:B15">
    <sortCondition descending="1" ref="B5:B15"/>
  </sortState>
  <mergeCells count="1">
    <mergeCell ref="A19:H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RowHeight="12.75"/>
  <cols>
    <col min="2" max="2" width="21" customWidth="1"/>
    <col min="3" max="3" width="21.140625" customWidth="1"/>
    <col min="8" max="8" width="13.85546875" customWidth="1"/>
    <col min="9" max="9" width="13.5703125" customWidth="1"/>
  </cols>
  <sheetData>
    <row r="1" spans="1:12">
      <c r="A1" s="3" t="s">
        <v>36</v>
      </c>
      <c r="B1" s="4"/>
      <c r="C1" s="5"/>
    </row>
    <row r="2" spans="1:12">
      <c r="A2" s="8"/>
      <c r="B2" s="6"/>
      <c r="C2" s="5"/>
    </row>
    <row r="3" spans="1:12">
      <c r="A3" s="9" t="s">
        <v>0</v>
      </c>
      <c r="B3" s="10" t="s">
        <v>28</v>
      </c>
      <c r="C3" s="11" t="s">
        <v>13</v>
      </c>
    </row>
    <row r="4" spans="1:12">
      <c r="A4" s="8"/>
      <c r="B4" s="166" t="s">
        <v>3</v>
      </c>
      <c r="C4" s="166"/>
    </row>
    <row r="5" spans="1:12">
      <c r="A5" s="8"/>
      <c r="B5" s="6"/>
      <c r="C5" s="17"/>
    </row>
    <row r="6" spans="1:12">
      <c r="A6" s="18">
        <v>2000</v>
      </c>
      <c r="B6" s="22">
        <v>4</v>
      </c>
      <c r="C6" s="22">
        <v>12</v>
      </c>
      <c r="J6" s="22"/>
      <c r="K6" s="22"/>
      <c r="L6" s="23"/>
    </row>
    <row r="7" spans="1:12">
      <c r="A7" s="18">
        <v>2001</v>
      </c>
      <c r="B7" s="22">
        <v>11</v>
      </c>
      <c r="C7" s="51">
        <v>23</v>
      </c>
      <c r="E7" s="23"/>
      <c r="I7" s="21"/>
      <c r="J7" s="22"/>
      <c r="K7" s="23"/>
      <c r="L7" s="23"/>
    </row>
    <row r="8" spans="1:12">
      <c r="A8" s="18">
        <v>2002</v>
      </c>
      <c r="B8">
        <v>23</v>
      </c>
      <c r="C8" s="23">
        <v>45</v>
      </c>
      <c r="E8" s="23"/>
      <c r="H8" s="21"/>
      <c r="I8" s="21"/>
      <c r="K8" s="23"/>
      <c r="L8" s="23"/>
    </row>
    <row r="9" spans="1:12">
      <c r="A9" s="18">
        <v>2003</v>
      </c>
      <c r="B9">
        <v>45</v>
      </c>
      <c r="C9" s="23">
        <v>91</v>
      </c>
      <c r="E9" s="23"/>
      <c r="H9" s="21"/>
      <c r="I9" s="21"/>
      <c r="K9" s="23"/>
      <c r="L9" s="23"/>
    </row>
    <row r="10" spans="1:12">
      <c r="A10" s="18">
        <v>2004</v>
      </c>
      <c r="B10" s="23">
        <v>58</v>
      </c>
      <c r="C10" s="23">
        <v>148</v>
      </c>
      <c r="E10" s="23"/>
      <c r="H10" s="21"/>
      <c r="I10" s="21"/>
      <c r="J10" s="23"/>
      <c r="K10" s="23"/>
      <c r="L10" s="23"/>
    </row>
    <row r="11" spans="1:12">
      <c r="A11" s="18">
        <v>2005</v>
      </c>
      <c r="B11" s="23">
        <v>79</v>
      </c>
      <c r="C11" s="23">
        <v>227</v>
      </c>
      <c r="E11" s="23"/>
      <c r="H11" s="21"/>
      <c r="I11" s="21"/>
      <c r="J11" s="23"/>
      <c r="K11" s="23"/>
      <c r="L11" s="23"/>
    </row>
    <row r="12" spans="1:12">
      <c r="A12" s="18">
        <v>2006</v>
      </c>
      <c r="B12" s="23">
        <v>105</v>
      </c>
      <c r="C12" s="23">
        <v>332</v>
      </c>
      <c r="E12" s="23"/>
      <c r="H12" s="21"/>
      <c r="I12" s="21"/>
      <c r="J12" s="23"/>
      <c r="K12" s="23"/>
      <c r="L12" s="23"/>
    </row>
    <row r="13" spans="1:12">
      <c r="A13" s="18">
        <v>2007</v>
      </c>
      <c r="B13" s="23">
        <v>160</v>
      </c>
      <c r="C13" s="23">
        <v>492</v>
      </c>
      <c r="E13" s="23"/>
      <c r="H13" s="21"/>
      <c r="I13" s="21"/>
      <c r="J13" s="23"/>
      <c r="K13" s="23"/>
      <c r="L13" s="23"/>
    </row>
    <row r="14" spans="1:12">
      <c r="A14" s="18">
        <v>2008</v>
      </c>
      <c r="B14" s="23">
        <v>298</v>
      </c>
      <c r="C14" s="23">
        <v>782</v>
      </c>
      <c r="E14" s="23"/>
      <c r="H14" s="21"/>
      <c r="I14" s="21"/>
      <c r="J14" s="23"/>
      <c r="K14" s="23"/>
      <c r="L14" s="23"/>
    </row>
    <row r="15" spans="1:12">
      <c r="A15" s="18">
        <v>2009</v>
      </c>
      <c r="B15" s="53">
        <v>435</v>
      </c>
      <c r="C15" s="23">
        <v>1217</v>
      </c>
      <c r="E15" s="23"/>
      <c r="H15" s="21"/>
      <c r="I15" s="21"/>
      <c r="J15" s="53"/>
      <c r="K15" s="23"/>
      <c r="L15" s="23"/>
    </row>
    <row r="16" spans="1:12">
      <c r="A16" s="18">
        <v>2010</v>
      </c>
      <c r="B16" s="54">
        <v>848</v>
      </c>
      <c r="C16" s="54">
        <v>2065</v>
      </c>
      <c r="E16" s="23"/>
      <c r="H16" s="21"/>
      <c r="J16" s="54"/>
      <c r="K16" s="23"/>
      <c r="L16" s="23"/>
    </row>
    <row r="17" spans="1:12">
      <c r="A17" s="18">
        <v>2011</v>
      </c>
      <c r="B17" s="54">
        <v>1887</v>
      </c>
      <c r="C17" s="54">
        <v>3954</v>
      </c>
      <c r="E17" s="23"/>
      <c r="J17" s="54"/>
      <c r="K17" s="23"/>
      <c r="L17" s="23"/>
    </row>
    <row r="18" spans="1:12">
      <c r="A18" s="92">
        <v>2012</v>
      </c>
      <c r="B18" s="93">
        <v>3313</v>
      </c>
      <c r="C18" s="25">
        <v>7221</v>
      </c>
      <c r="E18" s="23"/>
      <c r="J18" s="54"/>
      <c r="K18" s="23"/>
      <c r="L18" s="23"/>
    </row>
    <row r="19" spans="1:12">
      <c r="A19" s="18"/>
      <c r="B19" s="54"/>
      <c r="C19" s="23"/>
    </row>
    <row r="20" spans="1:12" ht="29.25" customHeight="1">
      <c r="A20" s="173" t="s">
        <v>46</v>
      </c>
      <c r="B20" s="173"/>
      <c r="C20" s="173"/>
      <c r="D20" s="173"/>
      <c r="E20" s="173"/>
    </row>
    <row r="21" spans="1:12">
      <c r="C21" s="23"/>
    </row>
    <row r="22" spans="1:12" ht="93.75" customHeight="1">
      <c r="A22" s="174" t="s">
        <v>53</v>
      </c>
      <c r="B22" s="175"/>
      <c r="C22" s="175"/>
      <c r="D22" s="175"/>
      <c r="E22" s="175"/>
    </row>
  </sheetData>
  <mergeCells count="3">
    <mergeCell ref="B4:C4"/>
    <mergeCell ref="A20:E20"/>
    <mergeCell ref="A22:E2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INDEX</vt:lpstr>
      <vt:lpstr>World Solar PV Production</vt:lpstr>
      <vt:lpstr>PV Prod by Country</vt:lpstr>
      <vt:lpstr>US Solar PV Production</vt:lpstr>
      <vt:lpstr>World PV Installations</vt:lpstr>
      <vt:lpstr>Annual PV Installed by Country</vt:lpstr>
      <vt:lpstr>2012 Top Countries</vt:lpstr>
      <vt:lpstr>Top Countries PV PerCap</vt:lpstr>
      <vt:lpstr>US Grid-tied PV</vt:lpstr>
      <vt:lpstr>World Annual PV Prod (g)</vt:lpstr>
      <vt:lpstr>World Cumulative PV Prod (g)</vt:lpstr>
      <vt:lpstr>PV Prod by Country (g)</vt:lpstr>
      <vt:lpstr>US Annual PV Prod (g)</vt:lpstr>
      <vt:lpstr>US Cumulative PV Prod (g)</vt:lpstr>
      <vt:lpstr>World PV Installations (g)</vt:lpstr>
      <vt:lpstr>Annual PV Installed (g)</vt:lpstr>
      <vt:lpstr>2012 Top Total (g)</vt:lpstr>
      <vt:lpstr>'Annual PV Installed by Country'!Print_Area</vt:lpstr>
      <vt:lpstr>INDEX!Print_Area</vt:lpstr>
      <vt:lpstr>'PV Prod by Country'!Print_Area</vt:lpstr>
      <vt:lpstr>'World PV Installations'!Print_Area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2013-07-31T16:19:54Z</cp:lastPrinted>
  <dcterms:created xsi:type="dcterms:W3CDTF">2011-10-26T19:20:45Z</dcterms:created>
  <dcterms:modified xsi:type="dcterms:W3CDTF">2013-07-31T16:24:35Z</dcterms:modified>
</cp:coreProperties>
</file>